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en_skoroszyt"/>
  <mc:AlternateContent xmlns:mc="http://schemas.openxmlformats.org/markup-compatibility/2006">
    <mc:Choice Requires="x15">
      <x15ac:absPath xmlns:x15ac="http://schemas.microsoft.com/office/spreadsheetml/2010/11/ac" url="C:\Users\kmackowiak\Downloads\"/>
    </mc:Choice>
  </mc:AlternateContent>
  <xr:revisionPtr revIDLastSave="0" documentId="13_ncr:1_{5843DBF9-7A45-4502-963D-63DEBEE70CA4}" xr6:coauthVersionLast="47" xr6:coauthVersionMax="47" xr10:uidLastSave="{00000000-0000-0000-0000-000000000000}"/>
  <workbookProtection workbookAlgorithmName="SHA-512" workbookHashValue="rUFCGQW6Q3YGEEttGoRM1TjWLXCCXnLU5ls5oNP6hfMgP6XSH+CXAgJIZ0tJIe2ZjhjDTT/VmGF0r6KwFyWbWw==" workbookSaltValue="dyH5tW4/pEf2v1yWb3DEyA==" workbookSpinCount="100000" lockStructure="1"/>
  <bookViews>
    <workbookView xWindow="-120" yWindow="-120" windowWidth="29040" windowHeight="15720" xr2:uid="{00000000-000D-0000-FFFF-FFFF00000000}"/>
  </bookViews>
  <sheets>
    <sheet name="Arkusz1" sheetId="1" r:id="rId1"/>
    <sheet name="Baza PQ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" i="1" l="1"/>
  <c r="J15" i="1"/>
  <c r="J16" i="1"/>
  <c r="J14" i="1"/>
  <c r="J53" i="1"/>
  <c r="J48" i="1"/>
  <c r="J56" i="1"/>
  <c r="J61" i="1"/>
  <c r="J62" i="1"/>
  <c r="J63" i="1"/>
  <c r="J60" i="1"/>
  <c r="J45" i="1"/>
  <c r="J46" i="1"/>
  <c r="J47" i="1"/>
  <c r="J49" i="1"/>
  <c r="J50" i="1"/>
  <c r="J51" i="1"/>
  <c r="J52" i="1"/>
  <c r="J54" i="1"/>
  <c r="J55" i="1"/>
  <c r="J57" i="1"/>
  <c r="J44" i="1"/>
  <c r="J40" i="1"/>
  <c r="J41" i="1"/>
  <c r="J3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19" i="1"/>
  <c r="B12" i="1"/>
  <c r="C12" i="1" s="1"/>
  <c r="D12" i="1" s="1"/>
  <c r="E12" i="1" s="1"/>
  <c r="F12" i="1" s="1"/>
  <c r="G12" i="1" s="1"/>
  <c r="H12" i="1" s="1"/>
  <c r="I12" i="1" s="1"/>
  <c r="J12" i="1" s="1"/>
  <c r="F3" i="2"/>
  <c r="G3" i="2" s="1"/>
  <c r="F4" i="2"/>
  <c r="F5" i="2"/>
  <c r="H5" i="2" s="1"/>
  <c r="F6" i="2"/>
  <c r="G6" i="2" s="1"/>
  <c r="F7" i="2"/>
  <c r="F8" i="2"/>
  <c r="F9" i="2"/>
  <c r="H9" i="2" s="1"/>
  <c r="F10" i="2"/>
  <c r="F11" i="2"/>
  <c r="F12" i="2"/>
  <c r="F13" i="2"/>
  <c r="F14" i="2"/>
  <c r="G14" i="2" s="1"/>
  <c r="F15" i="2"/>
  <c r="G15" i="2" s="1"/>
  <c r="F16" i="2"/>
  <c r="F17" i="2"/>
  <c r="F18" i="2"/>
  <c r="F19" i="2"/>
  <c r="G19" i="2" s="1"/>
  <c r="F20" i="2"/>
  <c r="F21" i="2"/>
  <c r="H21" i="2" s="1"/>
  <c r="F22" i="2"/>
  <c r="G22" i="2" s="1"/>
  <c r="F23" i="2"/>
  <c r="G23" i="2" s="1"/>
  <c r="F24" i="2"/>
  <c r="F25" i="2"/>
  <c r="F26" i="2"/>
  <c r="G26" i="2" s="1"/>
  <c r="F27" i="2"/>
  <c r="G27" i="2" s="1"/>
  <c r="F28" i="2"/>
  <c r="G28" i="2" s="1"/>
  <c r="F29" i="2"/>
  <c r="F30" i="2"/>
  <c r="F31" i="2"/>
  <c r="G31" i="2" s="1"/>
  <c r="F32" i="2"/>
  <c r="F33" i="2"/>
  <c r="H33" i="2" s="1"/>
  <c r="F34" i="2"/>
  <c r="F35" i="2"/>
  <c r="F36" i="2"/>
  <c r="F37" i="2"/>
  <c r="F38" i="2"/>
  <c r="F39" i="2"/>
  <c r="G39" i="2" s="1"/>
  <c r="F40" i="2"/>
  <c r="G40" i="2" s="1"/>
  <c r="F41" i="2"/>
  <c r="F42" i="2"/>
  <c r="F43" i="2"/>
  <c r="G43" i="2" s="1"/>
  <c r="F44" i="2"/>
  <c r="F45" i="2"/>
  <c r="H45" i="2" s="1"/>
  <c r="F47" i="2"/>
  <c r="G47" i="2" s="1"/>
  <c r="F48" i="2"/>
  <c r="G48" i="2" s="1"/>
  <c r="F2" i="2"/>
  <c r="E2" i="2"/>
  <c r="D2" i="2"/>
  <c r="C2" i="2"/>
  <c r="B2" i="2"/>
  <c r="A2" i="2"/>
  <c r="G30" i="2" l="1"/>
  <c r="H17" i="2"/>
  <c r="H41" i="2"/>
  <c r="H16" i="2"/>
  <c r="G12" i="2"/>
  <c r="G11" i="2"/>
  <c r="G34" i="2"/>
  <c r="D36" i="2"/>
  <c r="A24" i="2"/>
  <c r="C32" i="2"/>
  <c r="H64" i="1"/>
  <c r="C13" i="2"/>
  <c r="I43" i="2"/>
  <c r="I32" i="2"/>
  <c r="J40" i="2"/>
  <c r="G45" i="2"/>
  <c r="J31" i="2"/>
  <c r="I31" i="2"/>
  <c r="B10" i="2"/>
  <c r="I40" i="2"/>
  <c r="H31" i="2"/>
  <c r="J43" i="2"/>
  <c r="J39" i="2"/>
  <c r="J32" i="2"/>
  <c r="I24" i="2"/>
  <c r="J19" i="2"/>
  <c r="J12" i="2"/>
  <c r="H32" i="2"/>
  <c r="J23" i="2"/>
  <c r="J11" i="2"/>
  <c r="G32" i="2"/>
  <c r="J28" i="2"/>
  <c r="I23" i="2"/>
  <c r="I11" i="2"/>
  <c r="J41" i="2"/>
  <c r="I39" i="2"/>
  <c r="G38" i="2"/>
  <c r="J24" i="2"/>
  <c r="H24" i="2"/>
  <c r="J21" i="2"/>
  <c r="I19" i="2"/>
  <c r="J16" i="2"/>
  <c r="I12" i="2"/>
  <c r="G7" i="2"/>
  <c r="J5" i="2"/>
  <c r="G4" i="2"/>
  <c r="B48" i="2"/>
  <c r="D45" i="2"/>
  <c r="A43" i="2"/>
  <c r="C40" i="2"/>
  <c r="B34" i="2"/>
  <c r="E31" i="2"/>
  <c r="B30" i="2"/>
  <c r="D27" i="2"/>
  <c r="C23" i="2"/>
  <c r="B21" i="2"/>
  <c r="C17" i="2"/>
  <c r="B14" i="2"/>
  <c r="E11" i="2"/>
  <c r="A11" i="2"/>
  <c r="A9" i="2"/>
  <c r="E5" i="2"/>
  <c r="A5" i="2"/>
  <c r="G35" i="2"/>
  <c r="C47" i="2"/>
  <c r="E43" i="2"/>
  <c r="B41" i="2"/>
  <c r="D39" i="2"/>
  <c r="D32" i="2"/>
  <c r="A31" i="2"/>
  <c r="C28" i="2"/>
  <c r="B24" i="2"/>
  <c r="D22" i="2"/>
  <c r="B19" i="2"/>
  <c r="D16" i="2"/>
  <c r="C12" i="2"/>
  <c r="D11" i="2"/>
  <c r="E9" i="2"/>
  <c r="C6" i="2"/>
  <c r="D5" i="2"/>
  <c r="J26" i="2"/>
  <c r="H15" i="2"/>
  <c r="C48" i="2"/>
  <c r="D47" i="2"/>
  <c r="E45" i="2"/>
  <c r="A45" i="2"/>
  <c r="B43" i="2"/>
  <c r="C41" i="2"/>
  <c r="D40" i="2"/>
  <c r="E39" i="2"/>
  <c r="A39" i="2"/>
  <c r="C34" i="2"/>
  <c r="D33" i="2"/>
  <c r="E32" i="2"/>
  <c r="A32" i="2"/>
  <c r="B31" i="2"/>
  <c r="C30" i="2"/>
  <c r="D28" i="2"/>
  <c r="E27" i="2"/>
  <c r="A27" i="2"/>
  <c r="B26" i="2"/>
  <c r="C24" i="2"/>
  <c r="D23" i="2"/>
  <c r="E22" i="2"/>
  <c r="A22" i="2"/>
  <c r="C19" i="2"/>
  <c r="D17" i="2"/>
  <c r="E16" i="2"/>
  <c r="A16" i="2"/>
  <c r="B15" i="2"/>
  <c r="C14" i="2"/>
  <c r="D12" i="2"/>
  <c r="B9" i="2"/>
  <c r="D6" i="2"/>
  <c r="B37" i="2"/>
  <c r="C33" i="2"/>
  <c r="E26" i="2"/>
  <c r="G33" i="2"/>
  <c r="D48" i="2"/>
  <c r="E47" i="2"/>
  <c r="A47" i="2"/>
  <c r="B45" i="2"/>
  <c r="C43" i="2"/>
  <c r="D41" i="2"/>
  <c r="E40" i="2"/>
  <c r="A40" i="2"/>
  <c r="B39" i="2"/>
  <c r="D34" i="2"/>
  <c r="E33" i="2"/>
  <c r="A33" i="2"/>
  <c r="B32" i="2"/>
  <c r="C31" i="2"/>
  <c r="D30" i="2"/>
  <c r="E28" i="2"/>
  <c r="A28" i="2"/>
  <c r="B27" i="2"/>
  <c r="C26" i="2"/>
  <c r="D24" i="2"/>
  <c r="E23" i="2"/>
  <c r="A23" i="2"/>
  <c r="B22" i="2"/>
  <c r="D19" i="2"/>
  <c r="E17" i="2"/>
  <c r="A17" i="2"/>
  <c r="B16" i="2"/>
  <c r="C15" i="2"/>
  <c r="D14" i="2"/>
  <c r="E12" i="2"/>
  <c r="A12" i="2"/>
  <c r="B11" i="2"/>
  <c r="C9" i="2"/>
  <c r="E6" i="2"/>
  <c r="A6" i="2"/>
  <c r="B5" i="2"/>
  <c r="A26" i="2"/>
  <c r="E15" i="2"/>
  <c r="A15" i="2"/>
  <c r="D8" i="2"/>
  <c r="J48" i="2"/>
  <c r="H43" i="2"/>
  <c r="G41" i="2"/>
  <c r="H40" i="2"/>
  <c r="G24" i="2"/>
  <c r="H23" i="2"/>
  <c r="G16" i="2"/>
  <c r="H12" i="2"/>
  <c r="G5" i="2"/>
  <c r="E48" i="2"/>
  <c r="A48" i="2"/>
  <c r="B47" i="2"/>
  <c r="C45" i="2"/>
  <c r="D43" i="2"/>
  <c r="E41" i="2"/>
  <c r="A41" i="2"/>
  <c r="B40" i="2"/>
  <c r="C39" i="2"/>
  <c r="E34" i="2"/>
  <c r="A34" i="2"/>
  <c r="B33" i="2"/>
  <c r="D31" i="2"/>
  <c r="E30" i="2"/>
  <c r="A30" i="2"/>
  <c r="B28" i="2"/>
  <c r="C27" i="2"/>
  <c r="D26" i="2"/>
  <c r="E24" i="2"/>
  <c r="B23" i="2"/>
  <c r="C22" i="2"/>
  <c r="E19" i="2"/>
  <c r="A19" i="2"/>
  <c r="B17" i="2"/>
  <c r="C16" i="2"/>
  <c r="D15" i="2"/>
  <c r="E14" i="2"/>
  <c r="A14" i="2"/>
  <c r="B12" i="2"/>
  <c r="C11" i="2"/>
  <c r="D9" i="2"/>
  <c r="E7" i="2"/>
  <c r="B6" i="2"/>
  <c r="C5" i="2"/>
  <c r="C38" i="2"/>
  <c r="D38" i="2"/>
  <c r="E38" i="2"/>
  <c r="A38" i="2"/>
  <c r="B38" i="2"/>
  <c r="D37" i="2"/>
  <c r="E37" i="2"/>
  <c r="A37" i="2"/>
  <c r="C37" i="2"/>
  <c r="B35" i="2"/>
  <c r="E35" i="2"/>
  <c r="A35" i="2"/>
  <c r="C35" i="2"/>
  <c r="D35" i="2"/>
  <c r="B7" i="2"/>
  <c r="C7" i="2"/>
  <c r="D7" i="2"/>
  <c r="A7" i="2"/>
  <c r="C4" i="2"/>
  <c r="B4" i="2"/>
  <c r="A4" i="2"/>
  <c r="E4" i="2"/>
  <c r="D4" i="2"/>
  <c r="I3" i="2"/>
  <c r="H3" i="2"/>
  <c r="E36" i="2"/>
  <c r="A36" i="2"/>
  <c r="G21" i="2"/>
  <c r="C21" i="2"/>
  <c r="D20" i="2"/>
  <c r="B18" i="2"/>
  <c r="A44" i="2"/>
  <c r="G8" i="2"/>
  <c r="G13" i="2"/>
  <c r="G36" i="2"/>
  <c r="H25" i="2"/>
  <c r="G2" i="2"/>
  <c r="G42" i="2"/>
  <c r="G10" i="2"/>
  <c r="H36" i="2"/>
  <c r="G20" i="2"/>
  <c r="G18" i="2"/>
  <c r="D44" i="2"/>
  <c r="C44" i="2"/>
  <c r="B44" i="2"/>
  <c r="G44" i="2"/>
  <c r="E44" i="2"/>
  <c r="D42" i="2"/>
  <c r="C42" i="2"/>
  <c r="E42" i="2"/>
  <c r="A42" i="2"/>
  <c r="B42" i="2"/>
  <c r="C36" i="2"/>
  <c r="B36" i="2"/>
  <c r="B29" i="2"/>
  <c r="E29" i="2"/>
  <c r="A29" i="2"/>
  <c r="C29" i="2"/>
  <c r="D29" i="2"/>
  <c r="B25" i="2"/>
  <c r="G25" i="2"/>
  <c r="E25" i="2"/>
  <c r="A25" i="2"/>
  <c r="D25" i="2"/>
  <c r="C25" i="2"/>
  <c r="E18" i="2"/>
  <c r="A18" i="2"/>
  <c r="D18" i="2"/>
  <c r="C18" i="2"/>
  <c r="C20" i="2"/>
  <c r="B20" i="2"/>
  <c r="E20" i="2"/>
  <c r="A20" i="2"/>
  <c r="E21" i="2"/>
  <c r="A21" i="2"/>
  <c r="D21" i="2"/>
  <c r="B13" i="2"/>
  <c r="E13" i="2"/>
  <c r="A13" i="2"/>
  <c r="D13" i="2"/>
  <c r="E10" i="2"/>
  <c r="A10" i="2"/>
  <c r="D10" i="2"/>
  <c r="C10" i="2"/>
  <c r="C8" i="2"/>
  <c r="B8" i="2"/>
  <c r="E8" i="2"/>
  <c r="A8" i="2"/>
  <c r="J47" i="2"/>
  <c r="J27" i="2"/>
  <c r="H48" i="2"/>
  <c r="I47" i="2"/>
  <c r="H39" i="2"/>
  <c r="G29" i="2"/>
  <c r="H28" i="2"/>
  <c r="I27" i="2"/>
  <c r="H19" i="2"/>
  <c r="J17" i="2"/>
  <c r="I16" i="2"/>
  <c r="J15" i="2"/>
  <c r="J14" i="2"/>
  <c r="H11" i="2"/>
  <c r="J9" i="2"/>
  <c r="J6" i="2"/>
  <c r="I48" i="2"/>
  <c r="I28" i="2"/>
  <c r="H47" i="2"/>
  <c r="J45" i="2"/>
  <c r="G37" i="2"/>
  <c r="J33" i="2"/>
  <c r="J30" i="2"/>
  <c r="H27" i="2"/>
  <c r="G17" i="2"/>
  <c r="I15" i="2"/>
  <c r="G9" i="2"/>
  <c r="J34" i="2"/>
  <c r="I34" i="2"/>
  <c r="I30" i="2"/>
  <c r="I26" i="2"/>
  <c r="I22" i="2"/>
  <c r="I14" i="2"/>
  <c r="I6" i="2"/>
  <c r="I45" i="2"/>
  <c r="I41" i="2"/>
  <c r="H38" i="2"/>
  <c r="H34" i="2"/>
  <c r="I33" i="2"/>
  <c r="H30" i="2"/>
  <c r="H26" i="2"/>
  <c r="H22" i="2"/>
  <c r="I21" i="2"/>
  <c r="I17" i="2"/>
  <c r="H14" i="2"/>
  <c r="I9" i="2"/>
  <c r="H6" i="2"/>
  <c r="I5" i="2"/>
  <c r="J22" i="2"/>
  <c r="B3" i="2"/>
  <c r="D3" i="2"/>
  <c r="C3" i="2"/>
  <c r="A3" i="2"/>
  <c r="E3" i="2"/>
  <c r="H7" i="2" l="1"/>
  <c r="H37" i="2"/>
  <c r="H4" i="2"/>
  <c r="H35" i="2"/>
  <c r="H8" i="2"/>
  <c r="H2" i="2"/>
  <c r="H29" i="2"/>
  <c r="H10" i="2"/>
  <c r="H18" i="2"/>
  <c r="H42" i="2"/>
  <c r="H44" i="2"/>
  <c r="H20" i="2"/>
  <c r="H13" i="2"/>
  <c r="I4" i="2" l="1"/>
  <c r="I7" i="2"/>
  <c r="I37" i="2"/>
  <c r="I35" i="2"/>
  <c r="I38" i="2"/>
  <c r="I20" i="2"/>
  <c r="I18" i="2"/>
  <c r="I29" i="2"/>
  <c r="I13" i="2"/>
  <c r="I42" i="2"/>
  <c r="I25" i="2"/>
  <c r="I36" i="2"/>
  <c r="I44" i="2"/>
  <c r="I2" i="2"/>
  <c r="I10" i="2"/>
  <c r="I8" i="2"/>
  <c r="J35" i="2" l="1"/>
  <c r="J36" i="2"/>
  <c r="J10" i="2"/>
  <c r="J29" i="2"/>
  <c r="J13" i="2"/>
  <c r="J8" i="2"/>
  <c r="J18" i="2"/>
  <c r="J25" i="2"/>
  <c r="J2" i="2" l="1"/>
  <c r="J4" i="2" l="1"/>
  <c r="J3" i="2" l="1"/>
  <c r="J38" i="2"/>
  <c r="J37" i="2"/>
  <c r="J44" i="2"/>
  <c r="J7" i="2"/>
  <c r="J20" i="2"/>
  <c r="J42" i="2"/>
  <c r="F46" i="2"/>
  <c r="G46" i="2" l="1"/>
  <c r="C46" i="2"/>
  <c r="D46" i="2"/>
  <c r="J46" i="2"/>
  <c r="A46" i="2"/>
  <c r="E46" i="2"/>
  <c r="B46" i="2"/>
  <c r="H46" i="2"/>
  <c r="I46" i="2"/>
</calcChain>
</file>

<file path=xl/sharedStrings.xml><?xml version="1.0" encoding="utf-8"?>
<sst xmlns="http://schemas.openxmlformats.org/spreadsheetml/2006/main" count="114" uniqueCount="86">
  <si>
    <t>DANIA ZIMNE</t>
  </si>
  <si>
    <t>ZUPY</t>
  </si>
  <si>
    <t>DANIA GORĄCE</t>
  </si>
  <si>
    <t>CIASTA</t>
  </si>
  <si>
    <t>Jednostka miary porcji</t>
  </si>
  <si>
    <t xml:space="preserve">100 g </t>
  </si>
  <si>
    <t>100 g</t>
  </si>
  <si>
    <t>500 g</t>
  </si>
  <si>
    <t>1000 g</t>
  </si>
  <si>
    <t>1 szt</t>
  </si>
  <si>
    <t>Imię i nazwisko</t>
  </si>
  <si>
    <t>Uwagi do zamówienia</t>
  </si>
  <si>
    <t>Data odbioru lub dowozu</t>
  </si>
  <si>
    <t>Razem</t>
  </si>
  <si>
    <t>Telefon kontaktowy</t>
  </si>
  <si>
    <t>Wartość zamówienia</t>
  </si>
  <si>
    <t>Chleb żytni na zakwasie</t>
  </si>
  <si>
    <t>Pasta z wędzonego pstrąga</t>
  </si>
  <si>
    <t>180 g</t>
  </si>
  <si>
    <t>Dane adresowe:</t>
  </si>
  <si>
    <t>Godz. odbioru lub dowozu</t>
  </si>
  <si>
    <t>Ulica i numer domu (jeśli dowóz)</t>
  </si>
  <si>
    <t>Golonka i nóżki wieprzowe w galarecie</t>
  </si>
  <si>
    <t>Domowa wędzona szynka</t>
  </si>
  <si>
    <t>Jaja faszerowane w skorupkach, 1 szt = 1/2 jajka</t>
  </si>
  <si>
    <t>Sos tatarski z marynowanymi borowikami</t>
  </si>
  <si>
    <t>Żurek na zakwasie z wędzonką</t>
  </si>
  <si>
    <t>Pierogi z kaszą gryczaną, borowikami i duszonym porem</t>
  </si>
  <si>
    <t>Mazurek z kajmakiem i bakaliami</t>
  </si>
  <si>
    <t>400 g</t>
  </si>
  <si>
    <t>Pascha z kandyzowanymi owocami</t>
  </si>
  <si>
    <t>Data odbioru</t>
  </si>
  <si>
    <t>Godz odbioru</t>
  </si>
  <si>
    <t>Adres</t>
  </si>
  <si>
    <t>Telefon komórkowy</t>
  </si>
  <si>
    <t>Potrawa</t>
  </si>
  <si>
    <t>Jednostka miary</t>
  </si>
  <si>
    <t>Ilość</t>
  </si>
  <si>
    <t>Cena za porcję</t>
  </si>
  <si>
    <t>Zamówienie z dn.</t>
  </si>
  <si>
    <t>Nr bloku i mieszkania (jeśli dowóz)</t>
  </si>
  <si>
    <r>
      <t xml:space="preserve">Prosimy wypełnić szare pola i wysłać formularz na adres: </t>
    </r>
    <r>
      <rPr>
        <b/>
        <u/>
        <sz val="13"/>
        <color rgb="FF0070C0"/>
        <rFont val="Calibri"/>
        <family val="2"/>
        <charset val="238"/>
        <scheme val="minor"/>
      </rPr>
      <t>specjalne</t>
    </r>
    <r>
      <rPr>
        <b/>
        <u/>
        <sz val="13"/>
        <color rgb="FF0070C0"/>
        <rFont val="Calibri"/>
        <family val="2"/>
        <charset val="238"/>
      </rPr>
      <t xml:space="preserve">@przystanolsztyn.pl </t>
    </r>
  </si>
  <si>
    <t>Filet z sandacza w winnej galarecie z jajkiem przepiórki</t>
  </si>
  <si>
    <t>Domowa sałatka jarzynowa</t>
  </si>
  <si>
    <t>900 ml</t>
  </si>
  <si>
    <t>300 g</t>
  </si>
  <si>
    <t>Młoda kapusta duszona z koperkiem i marchewką</t>
  </si>
  <si>
    <t>Zraz z karczku z chrzanem i boczkiem w sosie pieczeniowym</t>
  </si>
  <si>
    <t>Filet sandacza z sosem szafranowym</t>
  </si>
  <si>
    <t>Pasztet z zielonego groszku z marchewką i kalafiorem</t>
  </si>
  <si>
    <t>Pasztet z kaczki z żurawiną</t>
  </si>
  <si>
    <t>Ćwikła z chrzanem</t>
  </si>
  <si>
    <t>Kremowy sernik z sosem karmelowym i migdałami</t>
  </si>
  <si>
    <t>Łosoś pieczony w cieście francuskim ze szpinakiem i suszonymi pomdorami</t>
  </si>
  <si>
    <t>Rolada z boczku pieczonego z czosnkiem i ziołami</t>
  </si>
  <si>
    <t>Sos winegret</t>
  </si>
  <si>
    <t>100 ml</t>
  </si>
  <si>
    <t>Polędwica wołowa pieczona po angielsku</t>
  </si>
  <si>
    <t>250 g</t>
  </si>
  <si>
    <t>Sos chrzanowy z pieczonym jabłkiem</t>
  </si>
  <si>
    <t>170 g</t>
  </si>
  <si>
    <t>Gołąbki cielęce z sosem pomidorowym</t>
  </si>
  <si>
    <t>Chałwowe z brzoskwiniami</t>
  </si>
  <si>
    <t xml:space="preserve">Chleb własnego wypieku z płatkami gryczanymi </t>
  </si>
  <si>
    <t>Kurczak zawijany z pistacjami i świeżym szpinakiem</t>
  </si>
  <si>
    <t>Rosół drobiowy</t>
  </si>
  <si>
    <t>Udziec z indyka pieczony w miodowo-musztardowej glazurze</t>
  </si>
  <si>
    <t>Filet łososia z sosem pomarańczowym</t>
  </si>
  <si>
    <t xml:space="preserve">Pasztet z królika w cieście francuskim </t>
  </si>
  <si>
    <t>350 g</t>
  </si>
  <si>
    <t>140 g</t>
  </si>
  <si>
    <t>Kaczka w całości faszerowana kaszą, wątróbką i jabłkami</t>
  </si>
  <si>
    <t>Golonka z kością, pieczona w piwie</t>
  </si>
  <si>
    <t>Pieczona biała kiełbasa z duszoną cebulą</t>
  </si>
  <si>
    <t>Matjas holenderski z piklami i białą cebulką w oleju</t>
  </si>
  <si>
    <t>1500 g</t>
  </si>
  <si>
    <t xml:space="preserve">Podsmażane pierogi z mięsem kaczki </t>
  </si>
  <si>
    <t>Ilość porcji</t>
  </si>
  <si>
    <t>Boczniak "jak śledzik" w oleju lnianym</t>
  </si>
  <si>
    <t>Zupa borowikowa z ziemniakami i śmietanką</t>
  </si>
  <si>
    <t>Konfitowane udo kacze z konfiturą żurawinową</t>
  </si>
  <si>
    <t>160g</t>
  </si>
  <si>
    <t xml:space="preserve">Domowe kopytka z masełkiem </t>
  </si>
  <si>
    <t>Dania Wielkanocne 2025</t>
  </si>
  <si>
    <t>Długo pieczony udziec jagnięcy szpikowany czosnkiem i wędzonym boczkiem (waga ok.1,2 kg)</t>
  </si>
  <si>
    <t xml:space="preserve">Cena za porcję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</si>
</sst>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44" formatCode="_-* #,##0.00\ &quot;zł&quot;_-;\-* #,##0.00\ &quot;zł&quot;_-;_-* &quot;-&quot;??\ &quot;zł&quot;_-;_-@_-"/>
    <numFmt numFmtId="43" formatCode="_-* #,##0.00_-;\-* #,##0.00_-;_-* &quot;-&quot;??_-;_-@_-"/>
    <numFmt numFmtId="164" formatCode="#,##0.00\ &quot;zł&quot;"/>
    <numFmt numFmtId="165" formatCode="h:mm;@"/>
  </numFmts>
  <fonts count="30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3"/>
      <color theme="1"/>
      <name val="Calibri"/>
      <family val="2"/>
      <charset val="238"/>
      <scheme val="minor"/>
    </font>
    <font>
      <b/>
      <u/>
      <sz val="13"/>
      <color theme="1"/>
      <name val="Calibri"/>
      <family val="2"/>
      <charset val="238"/>
      <scheme val="minor"/>
    </font>
    <font>
      <b/>
      <sz val="13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i/>
      <sz val="13"/>
      <color theme="1"/>
      <name val="Calibri"/>
      <family val="2"/>
      <charset val="238"/>
      <scheme val="minor"/>
    </font>
    <font>
      <b/>
      <sz val="13"/>
      <color rgb="FFC00000"/>
      <name val="Calibri"/>
      <family val="2"/>
      <charset val="238"/>
      <scheme val="minor"/>
    </font>
    <font>
      <sz val="22"/>
      <color theme="1"/>
      <name val="Calibri"/>
      <family val="2"/>
      <charset val="238"/>
      <scheme val="minor"/>
    </font>
    <font>
      <b/>
      <sz val="18"/>
      <color rgb="FFC00000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22"/>
      <color rgb="FFC00000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3"/>
      <color rgb="FFC00000"/>
      <name val="Calibri"/>
      <family val="2"/>
      <charset val="238"/>
      <scheme val="minor"/>
    </font>
    <font>
      <b/>
      <sz val="18"/>
      <name val="Calibri"/>
      <family val="2"/>
      <charset val="238"/>
      <scheme val="minor"/>
    </font>
    <font>
      <b/>
      <u/>
      <sz val="13"/>
      <color rgb="FF0070C0"/>
      <name val="Calibri"/>
      <family val="2"/>
      <charset val="238"/>
      <scheme val="minor"/>
    </font>
    <font>
      <b/>
      <u/>
      <sz val="13"/>
      <color rgb="FF0070C0"/>
      <name val="Calibri"/>
      <family val="2"/>
      <charset val="238"/>
    </font>
    <font>
      <b/>
      <sz val="13"/>
      <name val="Calibri"/>
      <family val="2"/>
      <charset val="238"/>
      <scheme val="minor"/>
    </font>
    <font>
      <b/>
      <u/>
      <sz val="13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2"/>
      <color rgb="FFC00000"/>
      <name val="Calibri"/>
      <family val="2"/>
      <charset val="238"/>
      <scheme val="minor"/>
    </font>
    <font>
      <b/>
      <u/>
      <sz val="20"/>
      <name val="Calibri"/>
      <family val="2"/>
      <charset val="238"/>
      <scheme val="minor"/>
    </font>
    <font>
      <b/>
      <u/>
      <sz val="13"/>
      <color rgb="FFC00000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3"/>
      <color theme="0"/>
      <name val="Calibri"/>
      <family val="2"/>
      <charset val="238"/>
      <scheme val="minor"/>
    </font>
    <font>
      <b/>
      <u/>
      <sz val="13"/>
      <color theme="0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3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ck">
        <color rgb="FFC00000"/>
      </left>
      <right/>
      <top style="thick">
        <color rgb="FFC00000"/>
      </top>
      <bottom/>
      <diagonal/>
    </border>
    <border>
      <left/>
      <right/>
      <top style="thick">
        <color rgb="FFC00000"/>
      </top>
      <bottom/>
      <diagonal/>
    </border>
    <border>
      <left/>
      <right style="thick">
        <color rgb="FFC00000"/>
      </right>
      <top style="thick">
        <color rgb="FFC00000"/>
      </top>
      <bottom/>
      <diagonal/>
    </border>
    <border>
      <left style="thick">
        <color rgb="FFC00000"/>
      </left>
      <right/>
      <top/>
      <bottom style="thick">
        <color rgb="FFC00000"/>
      </bottom>
      <diagonal/>
    </border>
    <border>
      <left/>
      <right/>
      <top/>
      <bottom style="thick">
        <color rgb="FFC00000"/>
      </bottom>
      <diagonal/>
    </border>
    <border>
      <left/>
      <right style="thick">
        <color rgb="FFC00000"/>
      </right>
      <top/>
      <bottom style="thick">
        <color rgb="FFC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rgb="FFC00000"/>
      </right>
      <top style="thin">
        <color indexed="64"/>
      </top>
      <bottom/>
      <diagonal/>
    </border>
    <border>
      <left/>
      <right style="thick">
        <color rgb="FFC00000"/>
      </right>
      <top/>
      <bottom/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28" fillId="0" borderId="0"/>
    <xf numFmtId="44" fontId="28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5">
    <xf numFmtId="0" fontId="0" fillId="0" borderId="0" xfId="0"/>
    <xf numFmtId="0" fontId="8" fillId="2" borderId="1" xfId="0" applyFont="1" applyFill="1" applyBorder="1" applyAlignment="1" applyProtection="1">
      <alignment horizontal="center" vertical="center"/>
      <protection locked="0"/>
    </xf>
    <xf numFmtId="0" fontId="2" fillId="0" borderId="0" xfId="0" applyFont="1"/>
    <xf numFmtId="14" fontId="0" fillId="0" borderId="0" xfId="0" applyNumberFormat="1"/>
    <xf numFmtId="20" fontId="0" fillId="0" borderId="0" xfId="0" applyNumberFormat="1"/>
    <xf numFmtId="49" fontId="0" fillId="0" borderId="0" xfId="0" applyNumberFormat="1"/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44" fontId="7" fillId="0" borderId="1" xfId="1" applyFont="1" applyBorder="1" applyAlignment="1" applyProtection="1">
      <alignment horizontal="right" vertical="top"/>
    </xf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44" fontId="3" fillId="0" borderId="0" xfId="1" applyFont="1" applyProtection="1"/>
    <xf numFmtId="0" fontId="3" fillId="0" borderId="0" xfId="0" applyFont="1"/>
    <xf numFmtId="44" fontId="7" fillId="0" borderId="1" xfId="1" applyFont="1" applyBorder="1" applyAlignment="1" applyProtection="1">
      <alignment horizontal="right" vertical="center"/>
    </xf>
    <xf numFmtId="43" fontId="8" fillId="0" borderId="1" xfId="4" applyFont="1" applyBorder="1" applyAlignment="1" applyProtection="1">
      <alignment horizontal="right" vertical="center"/>
    </xf>
    <xf numFmtId="44" fontId="7" fillId="0" borderId="1" xfId="1" applyFont="1" applyBorder="1" applyAlignment="1" applyProtection="1">
      <alignment horizontal="right" vertical="center" wrapText="1"/>
    </xf>
    <xf numFmtId="0" fontId="3" fillId="0" borderId="0" xfId="0" applyFont="1" applyAlignment="1">
      <alignment wrapText="1"/>
    </xf>
    <xf numFmtId="43" fontId="8" fillId="0" borderId="1" xfId="4" applyFont="1" applyBorder="1" applyAlignment="1" applyProtection="1">
      <alignment horizontal="right" vertical="top"/>
    </xf>
    <xf numFmtId="44" fontId="19" fillId="0" borderId="0" xfId="1" applyFont="1" applyAlignment="1" applyProtection="1">
      <alignment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44" fontId="2" fillId="0" borderId="1" xfId="1" applyFont="1" applyBorder="1" applyAlignment="1" applyProtection="1">
      <alignment horizontal="center" vertical="center" wrapText="1"/>
    </xf>
    <xf numFmtId="44" fontId="18" fillId="0" borderId="0" xfId="1" applyFont="1" applyProtection="1"/>
    <xf numFmtId="44" fontId="15" fillId="0" borderId="0" xfId="1" applyFont="1" applyAlignment="1" applyProtection="1">
      <alignment vertical="center"/>
    </xf>
    <xf numFmtId="43" fontId="8" fillId="0" borderId="0" xfId="4" applyFont="1" applyAlignment="1" applyProtection="1">
      <alignment horizontal="right"/>
    </xf>
    <xf numFmtId="43" fontId="10" fillId="0" borderId="0" xfId="4" applyFont="1" applyAlignment="1" applyProtection="1">
      <alignment horizontal="right" vertical="center"/>
    </xf>
    <xf numFmtId="43" fontId="23" fillId="0" borderId="0" xfId="4" applyFont="1" applyAlignment="1" applyProtection="1">
      <alignment horizontal="right" vertical="center"/>
    </xf>
    <xf numFmtId="43" fontId="27" fillId="0" borderId="0" xfId="4" applyFont="1" applyAlignment="1" applyProtection="1">
      <alignment horizontal="right" vertical="center"/>
    </xf>
    <xf numFmtId="43" fontId="24" fillId="0" borderId="1" xfId="4" applyFont="1" applyBorder="1" applyAlignment="1" applyProtection="1">
      <alignment horizontal="right" vertical="center" wrapText="1"/>
    </xf>
    <xf numFmtId="43" fontId="14" fillId="0" borderId="0" xfId="4" applyFont="1" applyAlignment="1" applyProtection="1">
      <alignment horizontal="right"/>
    </xf>
    <xf numFmtId="0" fontId="3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27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18" fillId="0" borderId="0" xfId="0" applyFont="1" applyAlignment="1">
      <alignment horizontal="left"/>
    </xf>
    <xf numFmtId="0" fontId="18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0" fontId="15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18" fillId="0" borderId="0" xfId="0" applyFont="1"/>
    <xf numFmtId="14" fontId="26" fillId="0" borderId="0" xfId="0" applyNumberFormat="1" applyFont="1" applyAlignment="1">
      <alignment horizontal="left"/>
    </xf>
    <xf numFmtId="0" fontId="18" fillId="0" borderId="0" xfId="0" applyFont="1" applyAlignment="1">
      <alignment horizontal="right" vertical="center"/>
    </xf>
    <xf numFmtId="0" fontId="29" fillId="0" borderId="10" xfId="0" applyFont="1" applyBorder="1" applyAlignment="1">
      <alignment horizontal="left" vertical="top" wrapText="1"/>
    </xf>
    <xf numFmtId="0" fontId="29" fillId="0" borderId="11" xfId="0" applyFont="1" applyBorder="1" applyAlignment="1">
      <alignment horizontal="left" vertical="top" wrapText="1"/>
    </xf>
    <xf numFmtId="0" fontId="29" fillId="0" borderId="12" xfId="0" applyFont="1" applyBorder="1" applyAlignment="1">
      <alignment horizontal="left" vertical="top" wrapText="1"/>
    </xf>
    <xf numFmtId="0" fontId="12" fillId="0" borderId="2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0" fontId="3" fillId="0" borderId="10" xfId="0" applyFont="1" applyBorder="1" applyAlignment="1">
      <alignment horizontal="left" vertical="top"/>
    </xf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164" fontId="13" fillId="3" borderId="3" xfId="0" applyNumberFormat="1" applyFont="1" applyFill="1" applyBorder="1" applyAlignment="1">
      <alignment horizontal="center" vertical="center"/>
    </xf>
    <xf numFmtId="164" fontId="13" fillId="3" borderId="4" xfId="0" applyNumberFormat="1" applyFont="1" applyFill="1" applyBorder="1" applyAlignment="1">
      <alignment horizontal="center" vertical="center"/>
    </xf>
    <xf numFmtId="164" fontId="13" fillId="3" borderId="5" xfId="0" applyNumberFormat="1" applyFont="1" applyFill="1" applyBorder="1" applyAlignment="1">
      <alignment horizontal="center" vertical="center"/>
    </xf>
    <xf numFmtId="164" fontId="13" fillId="3" borderId="6" xfId="0" applyNumberFormat="1" applyFont="1" applyFill="1" applyBorder="1" applyAlignment="1">
      <alignment horizontal="center" vertical="center"/>
    </xf>
    <xf numFmtId="164" fontId="13" fillId="3" borderId="7" xfId="0" applyNumberFormat="1" applyFont="1" applyFill="1" applyBorder="1" applyAlignment="1">
      <alignment horizontal="center" vertical="center"/>
    </xf>
    <xf numFmtId="164" fontId="13" fillId="3" borderId="8" xfId="0" applyNumberFormat="1" applyFont="1" applyFill="1" applyBorder="1" applyAlignment="1">
      <alignment horizontal="center" vertical="center"/>
    </xf>
    <xf numFmtId="0" fontId="11" fillId="4" borderId="2" xfId="0" applyFont="1" applyFill="1" applyBorder="1" applyAlignment="1">
      <alignment horizontal="center" vertical="center"/>
    </xf>
    <xf numFmtId="0" fontId="11" fillId="4" borderId="13" xfId="0" applyFont="1" applyFill="1" applyBorder="1" applyAlignment="1">
      <alignment horizontal="center" vertical="center"/>
    </xf>
    <xf numFmtId="0" fontId="11" fillId="4" borderId="0" xfId="0" applyFont="1" applyFill="1" applyAlignment="1">
      <alignment horizontal="center" vertical="center"/>
    </xf>
    <xf numFmtId="0" fontId="11" fillId="4" borderId="14" xfId="0" applyFont="1" applyFill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18" fillId="0" borderId="9" xfId="0" applyFont="1" applyBorder="1" applyAlignment="1">
      <alignment horizontal="right"/>
    </xf>
    <xf numFmtId="14" fontId="21" fillId="3" borderId="0" xfId="0" applyNumberFormat="1" applyFont="1" applyFill="1" applyAlignment="1" applyProtection="1">
      <alignment horizontal="center"/>
      <protection locked="0"/>
    </xf>
    <xf numFmtId="0" fontId="21" fillId="3" borderId="0" xfId="0" applyFont="1" applyFill="1" applyAlignment="1" applyProtection="1">
      <alignment horizontal="center"/>
      <protection locked="0"/>
    </xf>
    <xf numFmtId="0" fontId="4" fillId="0" borderId="0" xfId="0" applyFont="1" applyAlignment="1">
      <alignment horizontal="center" vertical="center"/>
    </xf>
    <xf numFmtId="0" fontId="20" fillId="0" borderId="1" xfId="0" applyFont="1" applyBorder="1" applyAlignment="1">
      <alignment horizontal="right"/>
    </xf>
    <xf numFmtId="0" fontId="20" fillId="0" borderId="1" xfId="0" applyFont="1" applyBorder="1" applyAlignment="1">
      <alignment horizontal="right" vertical="center" wrapText="1"/>
    </xf>
    <xf numFmtId="0" fontId="25" fillId="0" borderId="1" xfId="0" applyFont="1" applyBorder="1" applyAlignment="1">
      <alignment horizontal="right"/>
    </xf>
    <xf numFmtId="0" fontId="25" fillId="0" borderId="1" xfId="0" applyFont="1" applyBorder="1" applyAlignment="1">
      <alignment horizontal="right" vertical="center"/>
    </xf>
    <xf numFmtId="0" fontId="21" fillId="3" borderId="10" xfId="0" applyFont="1" applyFill="1" applyBorder="1" applyAlignment="1" applyProtection="1">
      <alignment horizontal="center"/>
      <protection locked="0"/>
    </xf>
    <xf numFmtId="0" fontId="21" fillId="3" borderId="11" xfId="0" applyFont="1" applyFill="1" applyBorder="1" applyAlignment="1" applyProtection="1">
      <alignment horizontal="center"/>
      <protection locked="0"/>
    </xf>
    <xf numFmtId="0" fontId="21" fillId="3" borderId="12" xfId="0" applyFont="1" applyFill="1" applyBorder="1" applyAlignment="1" applyProtection="1">
      <alignment horizontal="center"/>
      <protection locked="0"/>
    </xf>
    <xf numFmtId="49" fontId="21" fillId="3" borderId="1" xfId="0" applyNumberFormat="1" applyFont="1" applyFill="1" applyBorder="1" applyAlignment="1" applyProtection="1">
      <alignment horizontal="center"/>
      <protection locked="0"/>
    </xf>
    <xf numFmtId="0" fontId="21" fillId="3" borderId="1" xfId="0" applyFont="1" applyFill="1" applyBorder="1" applyAlignment="1" applyProtection="1">
      <alignment horizontal="center"/>
      <protection locked="0"/>
    </xf>
    <xf numFmtId="14" fontId="21" fillId="3" borderId="1" xfId="0" applyNumberFormat="1" applyFont="1" applyFill="1" applyBorder="1" applyAlignment="1" applyProtection="1">
      <alignment horizontal="center"/>
      <protection locked="0"/>
    </xf>
    <xf numFmtId="165" fontId="21" fillId="3" borderId="1" xfId="0" applyNumberFormat="1" applyFont="1" applyFill="1" applyBorder="1" applyAlignment="1" applyProtection="1">
      <alignment horizontal="center"/>
      <protection locked="0"/>
    </xf>
    <xf numFmtId="0" fontId="22" fillId="0" borderId="0" xfId="0" applyFont="1" applyAlignment="1">
      <alignment horizontal="center" vertical="center"/>
    </xf>
    <xf numFmtId="0" fontId="9" fillId="5" borderId="0" xfId="0" applyFont="1" applyFill="1" applyAlignment="1">
      <alignment horizontal="center" vertical="top"/>
    </xf>
    <xf numFmtId="0" fontId="11" fillId="2" borderId="0" xfId="0" applyFont="1" applyFill="1" applyAlignment="1" applyProtection="1">
      <alignment horizontal="center" vertical="top" wrapText="1"/>
      <protection locked="0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</cellXfs>
  <cellStyles count="5">
    <cellStyle name="Dziesiętny" xfId="4" builtinId="3"/>
    <cellStyle name="Normalny" xfId="0" builtinId="0"/>
    <cellStyle name="Normalny 2" xfId="2" xr:uid="{00000000-0005-0000-0000-000001000000}"/>
    <cellStyle name="Walutowy" xfId="1" builtinId="4"/>
    <cellStyle name="Walutowy 2" xfId="3" xr:uid="{00000000-0005-0000-0000-000003000000}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1177926</xdr:colOff>
      <xdr:row>2</xdr:row>
      <xdr:rowOff>200025</xdr:rowOff>
    </xdr:from>
    <xdr:to>
      <xdr:col>8</xdr:col>
      <xdr:colOff>184151</xdr:colOff>
      <xdr:row>6</xdr:row>
      <xdr:rowOff>2380</xdr:rowOff>
    </xdr:to>
    <xdr:pic>
      <xdr:nvPicPr>
        <xdr:cNvPr id="3" name="Obraz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7851" y="638175"/>
          <a:ext cx="3054350" cy="10406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pageSetUpPr fitToPage="1"/>
  </sheetPr>
  <dimension ref="A1:O75"/>
  <sheetViews>
    <sheetView tabSelected="1" showRuler="0" view="pageBreakPreview" zoomScaleNormal="100" zoomScaleSheetLayoutView="100" workbookViewId="0">
      <selection activeCell="H64" sqref="H64:J65"/>
    </sheetView>
  </sheetViews>
  <sheetFormatPr defaultColWidth="9.140625" defaultRowHeight="17.25"/>
  <cols>
    <col min="1" max="1" width="12.85546875" style="8" customWidth="1"/>
    <col min="2" max="2" width="9.7109375" style="8" customWidth="1"/>
    <col min="3" max="3" width="12.140625" style="8" customWidth="1"/>
    <col min="4" max="4" width="12.7109375" style="8" customWidth="1"/>
    <col min="5" max="5" width="11.42578125" style="8" customWidth="1"/>
    <col min="6" max="6" width="35.140625" style="8" customWidth="1"/>
    <col min="7" max="7" width="14.28515625" style="9" customWidth="1"/>
    <col min="8" max="8" width="11.28515625" style="20" customWidth="1"/>
    <col min="9" max="9" width="12.5703125" style="11" customWidth="1"/>
    <col min="10" max="10" width="13.140625" style="29" customWidth="1"/>
    <col min="11" max="11" width="9.7109375" style="12" customWidth="1"/>
    <col min="12" max="16384" width="9.140625" style="12"/>
  </cols>
  <sheetData>
    <row r="1" spans="1:15" ht="17.45" customHeight="1">
      <c r="A1" s="64" t="s">
        <v>19</v>
      </c>
      <c r="B1" s="64"/>
      <c r="C1" s="40"/>
      <c r="D1" s="35"/>
      <c r="E1" s="41"/>
      <c r="F1" s="42" t="s">
        <v>39</v>
      </c>
      <c r="G1" s="65">
        <f ca="1">TODAY()</f>
        <v>45736</v>
      </c>
      <c r="H1" s="66"/>
      <c r="I1" s="66"/>
      <c r="J1" s="66"/>
    </row>
    <row r="2" spans="1:15" ht="17.45" customHeight="1">
      <c r="A2" s="68" t="s">
        <v>10</v>
      </c>
      <c r="B2" s="68"/>
      <c r="C2" s="72"/>
      <c r="D2" s="73"/>
      <c r="E2" s="74"/>
      <c r="F2" s="35"/>
      <c r="G2" s="36"/>
      <c r="H2" s="37"/>
      <c r="I2" s="22"/>
      <c r="J2" s="24"/>
    </row>
    <row r="3" spans="1:15" ht="17.45" customHeight="1">
      <c r="A3" s="68" t="s">
        <v>14</v>
      </c>
      <c r="B3" s="68"/>
      <c r="C3" s="75"/>
      <c r="D3" s="75"/>
      <c r="E3" s="75"/>
      <c r="F3" s="35"/>
      <c r="G3" s="36"/>
      <c r="H3" s="37"/>
      <c r="I3" s="22"/>
      <c r="J3" s="24"/>
    </row>
    <row r="4" spans="1:15" ht="32.1" customHeight="1">
      <c r="A4" s="69" t="s">
        <v>21</v>
      </c>
      <c r="B4" s="69"/>
      <c r="C4" s="76"/>
      <c r="D4" s="76"/>
      <c r="E4" s="76"/>
      <c r="F4" s="35"/>
      <c r="G4" s="36"/>
      <c r="H4" s="37"/>
      <c r="I4" s="22"/>
      <c r="J4" s="24"/>
    </row>
    <row r="5" spans="1:15" ht="32.1" customHeight="1">
      <c r="A5" s="69" t="s">
        <v>40</v>
      </c>
      <c r="B5" s="69"/>
      <c r="C5" s="75"/>
      <c r="D5" s="75"/>
      <c r="E5" s="75"/>
      <c r="F5" s="35"/>
      <c r="G5" s="36"/>
      <c r="H5" s="37"/>
      <c r="I5" s="22"/>
      <c r="J5" s="24"/>
    </row>
    <row r="6" spans="1:15" ht="17.45" customHeight="1">
      <c r="A6" s="70" t="s">
        <v>12</v>
      </c>
      <c r="B6" s="70"/>
      <c r="C6" s="77"/>
      <c r="D6" s="76"/>
      <c r="E6" s="76"/>
      <c r="F6" s="38"/>
      <c r="G6" s="38"/>
      <c r="H6" s="38"/>
      <c r="I6" s="23"/>
      <c r="J6" s="25"/>
    </row>
    <row r="7" spans="1:15" ht="17.45" customHeight="1">
      <c r="A7" s="71" t="s">
        <v>20</v>
      </c>
      <c r="B7" s="71"/>
      <c r="C7" s="78"/>
      <c r="D7" s="78"/>
      <c r="E7" s="78"/>
      <c r="F7" s="38"/>
      <c r="G7" s="38"/>
      <c r="H7" s="38"/>
      <c r="I7" s="23"/>
      <c r="J7" s="25"/>
    </row>
    <row r="8" spans="1:15" ht="17.45" customHeight="1">
      <c r="A8" s="39"/>
      <c r="B8" s="39"/>
      <c r="C8" s="39"/>
      <c r="D8" s="39"/>
      <c r="E8" s="39"/>
      <c r="F8" s="39"/>
      <c r="G8" s="39"/>
      <c r="H8" s="39"/>
      <c r="I8" s="18"/>
      <c r="J8" s="26"/>
    </row>
    <row r="9" spans="1:15" ht="17.45" customHeight="1">
      <c r="A9" s="79" t="s">
        <v>83</v>
      </c>
      <c r="B9" s="79"/>
      <c r="C9" s="79"/>
      <c r="D9" s="79"/>
      <c r="E9" s="79"/>
      <c r="F9" s="79"/>
      <c r="G9" s="79"/>
      <c r="H9" s="79"/>
      <c r="I9" s="79"/>
      <c r="J9" s="79"/>
    </row>
    <row r="10" spans="1:15" ht="17.45" customHeight="1">
      <c r="A10" s="79"/>
      <c r="B10" s="79"/>
      <c r="C10" s="79"/>
      <c r="D10" s="79"/>
      <c r="E10" s="79"/>
      <c r="F10" s="79"/>
      <c r="G10" s="79"/>
      <c r="H10" s="79"/>
      <c r="I10" s="79"/>
      <c r="J10" s="79"/>
    </row>
    <row r="11" spans="1:15" ht="23.25" customHeight="1">
      <c r="A11" s="67" t="s">
        <v>41</v>
      </c>
      <c r="B11" s="67"/>
      <c r="C11" s="67"/>
      <c r="D11" s="67"/>
      <c r="E11" s="67"/>
      <c r="F11" s="67"/>
      <c r="G11" s="67"/>
      <c r="H11" s="67"/>
      <c r="I11" s="67"/>
      <c r="J11" s="67"/>
      <c r="O11" s="19"/>
    </row>
    <row r="12" spans="1:15" ht="18" customHeight="1">
      <c r="A12" s="33">
        <v>1</v>
      </c>
      <c r="B12" s="33">
        <f>A12+1</f>
        <v>2</v>
      </c>
      <c r="C12" s="33">
        <f t="shared" ref="C12:J12" si="0">B12+1</f>
        <v>3</v>
      </c>
      <c r="D12" s="33">
        <f t="shared" si="0"/>
        <v>4</v>
      </c>
      <c r="E12" s="33">
        <f t="shared" si="0"/>
        <v>5</v>
      </c>
      <c r="F12" s="33">
        <f t="shared" si="0"/>
        <v>6</v>
      </c>
      <c r="G12" s="33">
        <f t="shared" si="0"/>
        <v>7</v>
      </c>
      <c r="H12" s="33">
        <f t="shared" si="0"/>
        <v>8</v>
      </c>
      <c r="I12" s="33">
        <f t="shared" si="0"/>
        <v>9</v>
      </c>
      <c r="J12" s="27">
        <f t="shared" si="0"/>
        <v>10</v>
      </c>
      <c r="O12" s="19"/>
    </row>
    <row r="13" spans="1:15" s="10" customFormat="1" ht="36" customHeight="1">
      <c r="A13" s="20"/>
      <c r="B13" s="20"/>
      <c r="C13" s="20"/>
      <c r="D13" s="20"/>
      <c r="E13" s="20"/>
      <c r="F13" s="20"/>
      <c r="G13" s="34" t="s">
        <v>4</v>
      </c>
      <c r="H13" s="34" t="s">
        <v>77</v>
      </c>
      <c r="I13" s="21" t="s">
        <v>85</v>
      </c>
      <c r="J13" s="28" t="s">
        <v>13</v>
      </c>
    </row>
    <row r="14" spans="1:15">
      <c r="A14" s="49" t="s">
        <v>63</v>
      </c>
      <c r="B14" s="49"/>
      <c r="C14" s="49"/>
      <c r="D14" s="49"/>
      <c r="E14" s="49"/>
      <c r="F14" s="49"/>
      <c r="G14" s="31" t="s">
        <v>9</v>
      </c>
      <c r="H14" s="1"/>
      <c r="I14" s="7">
        <v>27</v>
      </c>
      <c r="J14" s="17">
        <f>H14*I14</f>
        <v>0</v>
      </c>
    </row>
    <row r="15" spans="1:15">
      <c r="A15" s="49" t="s">
        <v>16</v>
      </c>
      <c r="B15" s="49"/>
      <c r="C15" s="49"/>
      <c r="D15" s="49"/>
      <c r="E15" s="49"/>
      <c r="F15" s="49"/>
      <c r="G15" s="31" t="s">
        <v>9</v>
      </c>
      <c r="H15" s="1"/>
      <c r="I15" s="7">
        <v>30</v>
      </c>
      <c r="J15" s="17">
        <f t="shared" ref="J15:J16" si="1">H15*I15</f>
        <v>0</v>
      </c>
    </row>
    <row r="16" spans="1:15">
      <c r="A16" s="49" t="s">
        <v>17</v>
      </c>
      <c r="B16" s="49"/>
      <c r="C16" s="49"/>
      <c r="D16" s="49"/>
      <c r="E16" s="49"/>
      <c r="F16" s="49"/>
      <c r="G16" s="31" t="s">
        <v>5</v>
      </c>
      <c r="H16" s="1"/>
      <c r="I16" s="7">
        <v>16</v>
      </c>
      <c r="J16" s="17">
        <f t="shared" si="1"/>
        <v>0</v>
      </c>
    </row>
    <row r="17" spans="1:10">
      <c r="A17" s="63" t="s">
        <v>0</v>
      </c>
      <c r="B17" s="63"/>
      <c r="C17" s="63"/>
      <c r="D17" s="63"/>
      <c r="E17" s="63"/>
      <c r="F17" s="63"/>
      <c r="G17" s="63"/>
      <c r="H17" s="63"/>
      <c r="I17" s="63"/>
      <c r="J17" s="63"/>
    </row>
    <row r="18" spans="1:10">
      <c r="A18" s="63"/>
      <c r="B18" s="63"/>
      <c r="C18" s="63"/>
      <c r="D18" s="63"/>
      <c r="E18" s="63"/>
      <c r="F18" s="63"/>
      <c r="G18" s="63"/>
      <c r="H18" s="63"/>
      <c r="I18" s="63"/>
      <c r="J18" s="63"/>
    </row>
    <row r="19" spans="1:10" ht="19.5" customHeight="1">
      <c r="A19" s="49" t="s">
        <v>42</v>
      </c>
      <c r="B19" s="49"/>
      <c r="C19" s="49"/>
      <c r="D19" s="49"/>
      <c r="E19" s="49"/>
      <c r="F19" s="49"/>
      <c r="G19" s="31" t="s">
        <v>18</v>
      </c>
      <c r="H19" s="1"/>
      <c r="I19" s="13">
        <v>38</v>
      </c>
      <c r="J19" s="14">
        <f>H19*I19</f>
        <v>0</v>
      </c>
    </row>
    <row r="20" spans="1:10">
      <c r="A20" s="48" t="s">
        <v>74</v>
      </c>
      <c r="B20" s="48"/>
      <c r="C20" s="48"/>
      <c r="D20" s="48"/>
      <c r="E20" s="48"/>
      <c r="F20" s="48"/>
      <c r="G20" s="31" t="s">
        <v>70</v>
      </c>
      <c r="H20" s="1"/>
      <c r="I20" s="7">
        <v>25</v>
      </c>
      <c r="J20" s="14">
        <f t="shared" ref="J20:J36" si="2">H20*I20</f>
        <v>0</v>
      </c>
    </row>
    <row r="21" spans="1:10" ht="17.25" customHeight="1">
      <c r="A21" s="48" t="s">
        <v>53</v>
      </c>
      <c r="B21" s="48"/>
      <c r="C21" s="48"/>
      <c r="D21" s="48"/>
      <c r="E21" s="48"/>
      <c r="F21" s="48"/>
      <c r="G21" s="31" t="s">
        <v>45</v>
      </c>
      <c r="H21" s="1"/>
      <c r="I21" s="13">
        <v>75</v>
      </c>
      <c r="J21" s="14">
        <f t="shared" si="2"/>
        <v>0</v>
      </c>
    </row>
    <row r="22" spans="1:10" ht="18.75" customHeight="1">
      <c r="A22" s="82" t="s">
        <v>68</v>
      </c>
      <c r="B22" s="83"/>
      <c r="C22" s="83"/>
      <c r="D22" s="83"/>
      <c r="E22" s="83"/>
      <c r="F22" s="84"/>
      <c r="G22" s="31" t="s">
        <v>69</v>
      </c>
      <c r="H22" s="1"/>
      <c r="I22" s="13">
        <v>59</v>
      </c>
      <c r="J22" s="14">
        <f t="shared" si="2"/>
        <v>0</v>
      </c>
    </row>
    <row r="23" spans="1:10" ht="17.25" customHeight="1">
      <c r="A23" s="48" t="s">
        <v>49</v>
      </c>
      <c r="B23" s="48"/>
      <c r="C23" s="48"/>
      <c r="D23" s="48"/>
      <c r="E23" s="48"/>
      <c r="F23" s="48"/>
      <c r="G23" s="31" t="s">
        <v>7</v>
      </c>
      <c r="H23" s="1"/>
      <c r="I23" s="13">
        <v>42</v>
      </c>
      <c r="J23" s="14">
        <f t="shared" si="2"/>
        <v>0</v>
      </c>
    </row>
    <row r="24" spans="1:10" ht="18.75" customHeight="1">
      <c r="A24" s="48" t="s">
        <v>78</v>
      </c>
      <c r="B24" s="48"/>
      <c r="C24" s="48"/>
      <c r="D24" s="48"/>
      <c r="E24" s="48"/>
      <c r="F24" s="48"/>
      <c r="G24" s="31" t="s">
        <v>70</v>
      </c>
      <c r="H24" s="1"/>
      <c r="I24" s="13">
        <v>19</v>
      </c>
      <c r="J24" s="14">
        <f t="shared" si="2"/>
        <v>0</v>
      </c>
    </row>
    <row r="25" spans="1:10" ht="18" customHeight="1">
      <c r="A25" s="82" t="s">
        <v>57</v>
      </c>
      <c r="B25" s="83"/>
      <c r="C25" s="83"/>
      <c r="D25" s="83"/>
      <c r="E25" s="83"/>
      <c r="F25" s="84"/>
      <c r="G25" s="31" t="s">
        <v>45</v>
      </c>
      <c r="H25" s="1"/>
      <c r="I25" s="13">
        <v>139</v>
      </c>
      <c r="J25" s="14">
        <f t="shared" si="2"/>
        <v>0</v>
      </c>
    </row>
    <row r="26" spans="1:10">
      <c r="A26" s="49" t="s">
        <v>54</v>
      </c>
      <c r="B26" s="49"/>
      <c r="C26" s="49"/>
      <c r="D26" s="49"/>
      <c r="E26" s="49"/>
      <c r="F26" s="49"/>
      <c r="G26" s="31" t="s">
        <v>7</v>
      </c>
      <c r="H26" s="1"/>
      <c r="I26" s="13">
        <v>59</v>
      </c>
      <c r="J26" s="14">
        <f t="shared" si="2"/>
        <v>0</v>
      </c>
    </row>
    <row r="27" spans="1:10">
      <c r="A27" s="49" t="s">
        <v>22</v>
      </c>
      <c r="B27" s="49"/>
      <c r="C27" s="49"/>
      <c r="D27" s="49"/>
      <c r="E27" s="49"/>
      <c r="F27" s="49"/>
      <c r="G27" s="31" t="s">
        <v>7</v>
      </c>
      <c r="H27" s="1"/>
      <c r="I27" s="13">
        <v>49</v>
      </c>
      <c r="J27" s="14">
        <f t="shared" si="2"/>
        <v>0</v>
      </c>
    </row>
    <row r="28" spans="1:10">
      <c r="A28" s="48" t="s">
        <v>64</v>
      </c>
      <c r="B28" s="48"/>
      <c r="C28" s="48"/>
      <c r="D28" s="48"/>
      <c r="E28" s="48"/>
      <c r="F28" s="48"/>
      <c r="G28" s="31" t="s">
        <v>7</v>
      </c>
      <c r="H28" s="1"/>
      <c r="I28" s="13">
        <v>59</v>
      </c>
      <c r="J28" s="14">
        <f t="shared" si="2"/>
        <v>0</v>
      </c>
    </row>
    <row r="29" spans="1:10" ht="19.5" customHeight="1">
      <c r="A29" s="49" t="s">
        <v>50</v>
      </c>
      <c r="B29" s="49"/>
      <c r="C29" s="49"/>
      <c r="D29" s="49"/>
      <c r="E29" s="49"/>
      <c r="F29" s="49"/>
      <c r="G29" s="31" t="s">
        <v>7</v>
      </c>
      <c r="H29" s="1"/>
      <c r="I29" s="13">
        <v>65</v>
      </c>
      <c r="J29" s="14">
        <f t="shared" si="2"/>
        <v>0</v>
      </c>
    </row>
    <row r="30" spans="1:10">
      <c r="A30" s="49" t="s">
        <v>23</v>
      </c>
      <c r="B30" s="49"/>
      <c r="C30" s="49"/>
      <c r="D30" s="49"/>
      <c r="E30" s="49"/>
      <c r="F30" s="49"/>
      <c r="G30" s="31" t="s">
        <v>7</v>
      </c>
      <c r="H30" s="1"/>
      <c r="I30" s="13">
        <v>59</v>
      </c>
      <c r="J30" s="14">
        <f t="shared" si="2"/>
        <v>0</v>
      </c>
    </row>
    <row r="31" spans="1:10">
      <c r="A31" s="49" t="s">
        <v>24</v>
      </c>
      <c r="B31" s="49"/>
      <c r="C31" s="49"/>
      <c r="D31" s="49"/>
      <c r="E31" s="49"/>
      <c r="F31" s="49"/>
      <c r="G31" s="31" t="s">
        <v>9</v>
      </c>
      <c r="H31" s="1"/>
      <c r="I31" s="13">
        <v>4</v>
      </c>
      <c r="J31" s="14">
        <f t="shared" si="2"/>
        <v>0</v>
      </c>
    </row>
    <row r="32" spans="1:10" ht="18" customHeight="1">
      <c r="A32" s="49" t="s">
        <v>43</v>
      </c>
      <c r="B32" s="49"/>
      <c r="C32" s="49"/>
      <c r="D32" s="49"/>
      <c r="E32" s="49"/>
      <c r="F32" s="49"/>
      <c r="G32" s="31" t="s">
        <v>8</v>
      </c>
      <c r="H32" s="1"/>
      <c r="I32" s="7">
        <v>65</v>
      </c>
      <c r="J32" s="14">
        <f t="shared" si="2"/>
        <v>0</v>
      </c>
    </row>
    <row r="33" spans="1:10">
      <c r="A33" s="49" t="s">
        <v>25</v>
      </c>
      <c r="B33" s="49"/>
      <c r="C33" s="49"/>
      <c r="D33" s="49"/>
      <c r="E33" s="49"/>
      <c r="F33" s="49"/>
      <c r="G33" s="31" t="s">
        <v>6</v>
      </c>
      <c r="H33" s="1"/>
      <c r="I33" s="7">
        <v>16</v>
      </c>
      <c r="J33" s="14">
        <f t="shared" si="2"/>
        <v>0</v>
      </c>
    </row>
    <row r="34" spans="1:10">
      <c r="A34" s="49" t="s">
        <v>51</v>
      </c>
      <c r="B34" s="49"/>
      <c r="C34" s="49"/>
      <c r="D34" s="49"/>
      <c r="E34" s="49"/>
      <c r="F34" s="49"/>
      <c r="G34" s="31" t="s">
        <v>6</v>
      </c>
      <c r="H34" s="1"/>
      <c r="I34" s="7">
        <v>10</v>
      </c>
      <c r="J34" s="14">
        <f t="shared" si="2"/>
        <v>0</v>
      </c>
    </row>
    <row r="35" spans="1:10">
      <c r="A35" s="49" t="s">
        <v>59</v>
      </c>
      <c r="B35" s="49"/>
      <c r="C35" s="49"/>
      <c r="D35" s="49"/>
      <c r="E35" s="49"/>
      <c r="F35" s="49"/>
      <c r="G35" s="31" t="s">
        <v>6</v>
      </c>
      <c r="H35" s="1"/>
      <c r="I35" s="7">
        <v>10</v>
      </c>
      <c r="J35" s="14">
        <f t="shared" si="2"/>
        <v>0</v>
      </c>
    </row>
    <row r="36" spans="1:10">
      <c r="A36" s="50" t="s">
        <v>55</v>
      </c>
      <c r="B36" s="51"/>
      <c r="C36" s="51"/>
      <c r="D36" s="51"/>
      <c r="E36" s="51"/>
      <c r="F36" s="52"/>
      <c r="G36" s="31" t="s">
        <v>56</v>
      </c>
      <c r="H36" s="1"/>
      <c r="I36" s="7">
        <v>16</v>
      </c>
      <c r="J36" s="14">
        <f t="shared" si="2"/>
        <v>0</v>
      </c>
    </row>
    <row r="37" spans="1:10" ht="12" customHeight="1">
      <c r="A37" s="63" t="s">
        <v>1</v>
      </c>
      <c r="B37" s="63"/>
      <c r="C37" s="63"/>
      <c r="D37" s="63"/>
      <c r="E37" s="63"/>
      <c r="F37" s="63"/>
      <c r="G37" s="63"/>
      <c r="H37" s="63"/>
      <c r="I37" s="63"/>
      <c r="J37" s="63"/>
    </row>
    <row r="38" spans="1:10">
      <c r="A38" s="63"/>
      <c r="B38" s="63"/>
      <c r="C38" s="63"/>
      <c r="D38" s="63"/>
      <c r="E38" s="63"/>
      <c r="F38" s="63"/>
      <c r="G38" s="63"/>
      <c r="H38" s="63"/>
      <c r="I38" s="63"/>
      <c r="J38" s="63"/>
    </row>
    <row r="39" spans="1:10">
      <c r="A39" s="49" t="s">
        <v>26</v>
      </c>
      <c r="B39" s="49"/>
      <c r="C39" s="49"/>
      <c r="D39" s="49"/>
      <c r="E39" s="49"/>
      <c r="F39" s="49"/>
      <c r="G39" s="31" t="s">
        <v>44</v>
      </c>
      <c r="H39" s="1"/>
      <c r="I39" s="13">
        <v>59</v>
      </c>
      <c r="J39" s="14">
        <f>H39*I39</f>
        <v>0</v>
      </c>
    </row>
    <row r="40" spans="1:10">
      <c r="A40" s="49" t="s">
        <v>65</v>
      </c>
      <c r="B40" s="49"/>
      <c r="C40" s="49"/>
      <c r="D40" s="49"/>
      <c r="E40" s="49"/>
      <c r="F40" s="49"/>
      <c r="G40" s="31" t="s">
        <v>44</v>
      </c>
      <c r="H40" s="1"/>
      <c r="I40" s="13">
        <v>49</v>
      </c>
      <c r="J40" s="14">
        <f t="shared" ref="J40:J41" si="3">H40*I40</f>
        <v>0</v>
      </c>
    </row>
    <row r="41" spans="1:10">
      <c r="A41" s="49" t="s">
        <v>79</v>
      </c>
      <c r="B41" s="49"/>
      <c r="C41" s="49"/>
      <c r="D41" s="49"/>
      <c r="E41" s="49"/>
      <c r="F41" s="49"/>
      <c r="G41" s="31" t="s">
        <v>44</v>
      </c>
      <c r="H41" s="1"/>
      <c r="I41" s="13">
        <v>88</v>
      </c>
      <c r="J41" s="14">
        <f t="shared" si="3"/>
        <v>0</v>
      </c>
    </row>
    <row r="42" spans="1:10" ht="7.5" customHeight="1">
      <c r="A42" s="63" t="s">
        <v>2</v>
      </c>
      <c r="B42" s="63"/>
      <c r="C42" s="63"/>
      <c r="D42" s="63"/>
      <c r="E42" s="63"/>
      <c r="F42" s="63"/>
      <c r="G42" s="63"/>
      <c r="H42" s="63"/>
      <c r="I42" s="63"/>
      <c r="J42" s="63"/>
    </row>
    <row r="43" spans="1:10" s="16" customFormat="1" ht="22.5" customHeight="1">
      <c r="A43" s="63"/>
      <c r="B43" s="63"/>
      <c r="C43" s="63"/>
      <c r="D43" s="63"/>
      <c r="E43" s="63"/>
      <c r="F43" s="63"/>
      <c r="G43" s="63"/>
      <c r="H43" s="63"/>
      <c r="I43" s="63"/>
      <c r="J43" s="63"/>
    </row>
    <row r="44" spans="1:10">
      <c r="A44" s="48" t="s">
        <v>73</v>
      </c>
      <c r="B44" s="48"/>
      <c r="C44" s="48"/>
      <c r="D44" s="48"/>
      <c r="E44" s="48"/>
      <c r="F44" s="48"/>
      <c r="G44" s="32" t="s">
        <v>8</v>
      </c>
      <c r="H44" s="6"/>
      <c r="I44" s="15">
        <v>85</v>
      </c>
      <c r="J44" s="14">
        <f>H44*I44</f>
        <v>0</v>
      </c>
    </row>
    <row r="45" spans="1:10">
      <c r="A45" s="48" t="s">
        <v>61</v>
      </c>
      <c r="B45" s="48"/>
      <c r="C45" s="48"/>
      <c r="D45" s="48"/>
      <c r="E45" s="48"/>
      <c r="F45" s="48"/>
      <c r="G45" s="32" t="s">
        <v>60</v>
      </c>
      <c r="H45" s="1"/>
      <c r="I45" s="13">
        <v>28</v>
      </c>
      <c r="J45" s="14">
        <f t="shared" ref="J45:J57" si="4">H45*I45</f>
        <v>0</v>
      </c>
    </row>
    <row r="46" spans="1:10" ht="19.5" customHeight="1">
      <c r="A46" s="43" t="s">
        <v>71</v>
      </c>
      <c r="B46" s="44"/>
      <c r="C46" s="44"/>
      <c r="D46" s="44"/>
      <c r="E46" s="44"/>
      <c r="F46" s="45"/>
      <c r="G46" s="32" t="s">
        <v>75</v>
      </c>
      <c r="H46" s="1"/>
      <c r="I46" s="13">
        <v>270</v>
      </c>
      <c r="J46" s="14">
        <f t="shared" si="4"/>
        <v>0</v>
      </c>
    </row>
    <row r="47" spans="1:10" ht="20.25" customHeight="1">
      <c r="A47" s="43" t="s">
        <v>72</v>
      </c>
      <c r="B47" s="44"/>
      <c r="C47" s="44"/>
      <c r="D47" s="44"/>
      <c r="E47" s="44"/>
      <c r="F47" s="45"/>
      <c r="G47" s="32" t="s">
        <v>45</v>
      </c>
      <c r="H47" s="1"/>
      <c r="I47" s="13">
        <v>58</v>
      </c>
      <c r="J47" s="14">
        <f t="shared" si="4"/>
        <v>0</v>
      </c>
    </row>
    <row r="48" spans="1:10" ht="20.25" customHeight="1">
      <c r="A48" s="43" t="s">
        <v>82</v>
      </c>
      <c r="B48" s="44"/>
      <c r="C48" s="44"/>
      <c r="D48" s="44"/>
      <c r="E48" s="44"/>
      <c r="F48" s="45"/>
      <c r="G48" s="32" t="s">
        <v>45</v>
      </c>
      <c r="H48" s="1"/>
      <c r="I48" s="13">
        <v>19</v>
      </c>
      <c r="J48" s="14">
        <f t="shared" si="4"/>
        <v>0</v>
      </c>
    </row>
    <row r="49" spans="1:10" ht="19.5" customHeight="1">
      <c r="A49" s="48" t="s">
        <v>46</v>
      </c>
      <c r="B49" s="48"/>
      <c r="C49" s="48"/>
      <c r="D49" s="48"/>
      <c r="E49" s="48"/>
      <c r="F49" s="48"/>
      <c r="G49" s="31" t="s">
        <v>45</v>
      </c>
      <c r="H49" s="1"/>
      <c r="I49" s="13">
        <v>36</v>
      </c>
      <c r="J49" s="14">
        <f t="shared" si="4"/>
        <v>0</v>
      </c>
    </row>
    <row r="50" spans="1:10">
      <c r="A50" s="48" t="s">
        <v>47</v>
      </c>
      <c r="B50" s="48"/>
      <c r="C50" s="48"/>
      <c r="D50" s="48"/>
      <c r="E50" s="48"/>
      <c r="F50" s="48"/>
      <c r="G50" s="31" t="s">
        <v>60</v>
      </c>
      <c r="H50" s="1"/>
      <c r="I50" s="13">
        <v>28</v>
      </c>
      <c r="J50" s="14">
        <f t="shared" si="4"/>
        <v>0</v>
      </c>
    </row>
    <row r="51" spans="1:10" ht="18.75" customHeight="1">
      <c r="A51" s="49" t="s">
        <v>76</v>
      </c>
      <c r="B51" s="49"/>
      <c r="C51" s="49"/>
      <c r="D51" s="49"/>
      <c r="E51" s="49"/>
      <c r="F51" s="49"/>
      <c r="G51" s="31" t="s">
        <v>9</v>
      </c>
      <c r="H51" s="1"/>
      <c r="I51" s="13">
        <v>9</v>
      </c>
      <c r="J51" s="14">
        <f t="shared" si="4"/>
        <v>0</v>
      </c>
    </row>
    <row r="52" spans="1:10" ht="20.25" customHeight="1">
      <c r="A52" s="49" t="s">
        <v>27</v>
      </c>
      <c r="B52" s="49"/>
      <c r="C52" s="49"/>
      <c r="D52" s="49"/>
      <c r="E52" s="49"/>
      <c r="F52" s="49"/>
      <c r="G52" s="31" t="s">
        <v>9</v>
      </c>
      <c r="H52" s="1"/>
      <c r="I52" s="13">
        <v>8</v>
      </c>
      <c r="J52" s="14">
        <f t="shared" si="4"/>
        <v>0</v>
      </c>
    </row>
    <row r="53" spans="1:10" ht="20.25" customHeight="1">
      <c r="A53" s="50" t="s">
        <v>84</v>
      </c>
      <c r="B53" s="51"/>
      <c r="C53" s="51"/>
      <c r="D53" s="51"/>
      <c r="E53" s="51"/>
      <c r="F53" s="52"/>
      <c r="G53" s="31" t="s">
        <v>9</v>
      </c>
      <c r="H53" s="1"/>
      <c r="I53" s="13">
        <v>290</v>
      </c>
      <c r="J53" s="14">
        <f t="shared" si="4"/>
        <v>0</v>
      </c>
    </row>
    <row r="54" spans="1:10" ht="20.25" customHeight="1">
      <c r="A54" s="48" t="s">
        <v>66</v>
      </c>
      <c r="B54" s="48"/>
      <c r="C54" s="48"/>
      <c r="D54" s="48"/>
      <c r="E54" s="48"/>
      <c r="F54" s="48"/>
      <c r="G54" s="31" t="s">
        <v>58</v>
      </c>
      <c r="H54" s="1"/>
      <c r="I54" s="13">
        <v>39</v>
      </c>
      <c r="J54" s="14">
        <f t="shared" si="4"/>
        <v>0</v>
      </c>
    </row>
    <row r="55" spans="1:10" ht="20.25" customHeight="1">
      <c r="A55" s="49" t="s">
        <v>80</v>
      </c>
      <c r="B55" s="49"/>
      <c r="C55" s="49"/>
      <c r="D55" s="49"/>
      <c r="E55" s="49"/>
      <c r="F55" s="49"/>
      <c r="G55" s="31" t="s">
        <v>81</v>
      </c>
      <c r="H55" s="1"/>
      <c r="I55" s="13">
        <v>49</v>
      </c>
      <c r="J55" s="14">
        <f t="shared" si="4"/>
        <v>0</v>
      </c>
    </row>
    <row r="56" spans="1:10" ht="20.25" customHeight="1">
      <c r="A56" s="50" t="s">
        <v>67</v>
      </c>
      <c r="B56" s="51"/>
      <c r="C56" s="51"/>
      <c r="D56" s="51"/>
      <c r="E56" s="51"/>
      <c r="F56" s="52"/>
      <c r="G56" s="31" t="s">
        <v>18</v>
      </c>
      <c r="H56" s="1"/>
      <c r="I56" s="13">
        <v>49</v>
      </c>
      <c r="J56" s="14">
        <f t="shared" si="4"/>
        <v>0</v>
      </c>
    </row>
    <row r="57" spans="1:10">
      <c r="A57" s="49" t="s">
        <v>48</v>
      </c>
      <c r="B57" s="49"/>
      <c r="C57" s="49"/>
      <c r="D57" s="49"/>
      <c r="E57" s="49"/>
      <c r="F57" s="49"/>
      <c r="G57" s="31" t="s">
        <v>18</v>
      </c>
      <c r="H57" s="1"/>
      <c r="I57" s="13">
        <v>46</v>
      </c>
      <c r="J57" s="14">
        <f t="shared" si="4"/>
        <v>0</v>
      </c>
    </row>
    <row r="58" spans="1:10">
      <c r="A58" s="46" t="s">
        <v>3</v>
      </c>
      <c r="B58" s="46"/>
      <c r="C58" s="46"/>
      <c r="D58" s="46"/>
      <c r="E58" s="46"/>
      <c r="F58" s="46"/>
      <c r="G58" s="46"/>
      <c r="H58" s="46"/>
      <c r="I58" s="46"/>
      <c r="J58" s="46"/>
    </row>
    <row r="59" spans="1:10">
      <c r="A59" s="47"/>
      <c r="B59" s="47"/>
      <c r="C59" s="47"/>
      <c r="D59" s="47"/>
      <c r="E59" s="47"/>
      <c r="F59" s="47"/>
      <c r="G59" s="47"/>
      <c r="H59" s="47"/>
      <c r="I59" s="47"/>
      <c r="J59" s="47"/>
    </row>
    <row r="60" spans="1:10" ht="18.75" customHeight="1">
      <c r="A60" s="49" t="s">
        <v>28</v>
      </c>
      <c r="B60" s="49"/>
      <c r="C60" s="49"/>
      <c r="D60" s="49"/>
      <c r="E60" s="49"/>
      <c r="F60" s="49"/>
      <c r="G60" s="31" t="s">
        <v>29</v>
      </c>
      <c r="H60" s="1"/>
      <c r="I60" s="13">
        <v>38</v>
      </c>
      <c r="J60" s="14">
        <f>H60*I60</f>
        <v>0</v>
      </c>
    </row>
    <row r="61" spans="1:10" ht="18" customHeight="1">
      <c r="A61" s="49" t="s">
        <v>52</v>
      </c>
      <c r="B61" s="49"/>
      <c r="C61" s="49"/>
      <c r="D61" s="49"/>
      <c r="E61" s="49"/>
      <c r="F61" s="49"/>
      <c r="G61" s="31" t="s">
        <v>8</v>
      </c>
      <c r="H61" s="1"/>
      <c r="I61" s="13">
        <v>105</v>
      </c>
      <c r="J61" s="14">
        <f t="shared" ref="J61:J63" si="5">H61*I61</f>
        <v>0</v>
      </c>
    </row>
    <row r="62" spans="1:10" ht="18" customHeight="1">
      <c r="A62" s="48" t="s">
        <v>62</v>
      </c>
      <c r="B62" s="48"/>
      <c r="C62" s="48"/>
      <c r="D62" s="48"/>
      <c r="E62" s="48"/>
      <c r="F62" s="48"/>
      <c r="G62" s="31" t="s">
        <v>8</v>
      </c>
      <c r="H62" s="1"/>
      <c r="I62" s="13">
        <v>115</v>
      </c>
      <c r="J62" s="14">
        <f t="shared" si="5"/>
        <v>0</v>
      </c>
    </row>
    <row r="63" spans="1:10" ht="18" thickBot="1">
      <c r="A63" s="49" t="s">
        <v>30</v>
      </c>
      <c r="B63" s="49"/>
      <c r="C63" s="49"/>
      <c r="D63" s="49"/>
      <c r="E63" s="49"/>
      <c r="F63" s="49"/>
      <c r="G63" s="31" t="s">
        <v>7</v>
      </c>
      <c r="H63" s="1"/>
      <c r="I63" s="13">
        <v>69</v>
      </c>
      <c r="J63" s="14">
        <f t="shared" si="5"/>
        <v>0</v>
      </c>
    </row>
    <row r="64" spans="1:10" ht="17.25" customHeight="1" thickTop="1">
      <c r="A64" s="30"/>
      <c r="B64" s="30"/>
      <c r="C64" s="30"/>
      <c r="D64" s="30"/>
      <c r="E64" s="59" t="s">
        <v>15</v>
      </c>
      <c r="F64" s="59"/>
      <c r="G64" s="60"/>
      <c r="H64" s="53">
        <f>SUM(J14:J16,J19:J36,J39:J41,J44:J57,J60:J63)</f>
        <v>0</v>
      </c>
      <c r="I64" s="54"/>
      <c r="J64" s="55"/>
    </row>
    <row r="65" spans="1:10" ht="17.25" customHeight="1" thickBot="1">
      <c r="A65" s="30"/>
      <c r="B65" s="30"/>
      <c r="C65" s="30"/>
      <c r="D65" s="30"/>
      <c r="E65" s="61"/>
      <c r="F65" s="61"/>
      <c r="G65" s="62"/>
      <c r="H65" s="56"/>
      <c r="I65" s="57"/>
      <c r="J65" s="58"/>
    </row>
    <row r="66" spans="1:10" ht="17.25" customHeight="1" thickTop="1"/>
    <row r="67" spans="1:10" ht="17.25" customHeight="1">
      <c r="A67" s="80" t="s">
        <v>11</v>
      </c>
      <c r="B67" s="80"/>
      <c r="C67" s="80"/>
      <c r="D67" s="80"/>
      <c r="E67" s="80"/>
      <c r="F67" s="80"/>
      <c r="G67" s="80"/>
      <c r="H67" s="80"/>
      <c r="I67" s="80"/>
      <c r="J67" s="80"/>
    </row>
    <row r="68" spans="1:10" ht="17.25" customHeight="1">
      <c r="A68" s="80"/>
      <c r="B68" s="80"/>
      <c r="C68" s="80"/>
      <c r="D68" s="80"/>
      <c r="E68" s="80"/>
      <c r="F68" s="80"/>
      <c r="G68" s="80"/>
      <c r="H68" s="80"/>
      <c r="I68" s="80"/>
      <c r="J68" s="80"/>
    </row>
    <row r="69" spans="1:10" ht="17.25" customHeight="1">
      <c r="A69" s="81"/>
      <c r="B69" s="81"/>
      <c r="C69" s="81"/>
      <c r="D69" s="81"/>
      <c r="E69" s="81"/>
      <c r="F69" s="81"/>
      <c r="G69" s="81"/>
      <c r="H69" s="81"/>
      <c r="I69" s="81"/>
      <c r="J69" s="81"/>
    </row>
    <row r="70" spans="1:10" ht="17.25" customHeight="1">
      <c r="A70" s="81"/>
      <c r="B70" s="81"/>
      <c r="C70" s="81"/>
      <c r="D70" s="81"/>
      <c r="E70" s="81"/>
      <c r="F70" s="81"/>
      <c r="G70" s="81"/>
      <c r="H70" s="81"/>
      <c r="I70" s="81"/>
      <c r="J70" s="81"/>
    </row>
    <row r="71" spans="1:10" ht="28.5" customHeight="1">
      <c r="A71" s="81"/>
      <c r="B71" s="81"/>
      <c r="C71" s="81"/>
      <c r="D71" s="81"/>
      <c r="E71" s="81"/>
      <c r="F71" s="81"/>
      <c r="G71" s="81"/>
      <c r="H71" s="81"/>
      <c r="I71" s="81"/>
      <c r="J71" s="81"/>
    </row>
    <row r="72" spans="1:10" ht="28.5" customHeight="1">
      <c r="A72" s="81"/>
      <c r="B72" s="81"/>
      <c r="C72" s="81"/>
      <c r="D72" s="81"/>
      <c r="E72" s="81"/>
      <c r="F72" s="81"/>
      <c r="G72" s="81"/>
      <c r="H72" s="81"/>
      <c r="I72" s="81"/>
      <c r="J72" s="81"/>
    </row>
    <row r="73" spans="1:10" ht="28.5" customHeight="1">
      <c r="A73" s="81"/>
      <c r="B73" s="81"/>
      <c r="C73" s="81"/>
      <c r="D73" s="81"/>
      <c r="E73" s="81"/>
      <c r="F73" s="81"/>
      <c r="G73" s="81"/>
      <c r="H73" s="81"/>
      <c r="I73" s="81"/>
      <c r="J73" s="81"/>
    </row>
    <row r="74" spans="1:10" ht="28.5" customHeight="1">
      <c r="A74" s="81"/>
      <c r="B74" s="81"/>
      <c r="C74" s="81"/>
      <c r="D74" s="81"/>
      <c r="E74" s="81"/>
      <c r="F74" s="81"/>
      <c r="G74" s="81"/>
      <c r="H74" s="81"/>
      <c r="I74" s="81"/>
      <c r="J74" s="81"/>
    </row>
    <row r="75" spans="1:10" ht="28.5" customHeight="1">
      <c r="A75" s="81"/>
      <c r="B75" s="81"/>
      <c r="C75" s="81"/>
      <c r="D75" s="81"/>
      <c r="E75" s="81"/>
      <c r="F75" s="81"/>
      <c r="G75" s="81"/>
      <c r="H75" s="81"/>
      <c r="I75" s="81"/>
      <c r="J75" s="81"/>
    </row>
  </sheetData>
  <sheetProtection algorithmName="SHA-512" hashValue="MGfr6vi2lbOXRPKp9dyIG0jPUqPihCs2+1uVv3sB7FNtIxHhjm8ZrO06aKXr/NVULcD3qwZ48LZs/36E3vV/Fg==" saltValue="G8kAIinxurv/Wokyo9XOig==" spinCount="100000" sheet="1" objects="1" scenarios="1"/>
  <mergeCells count="66">
    <mergeCell ref="A67:J68"/>
    <mergeCell ref="A69:J75"/>
    <mergeCell ref="A14:F14"/>
    <mergeCell ref="A15:F15"/>
    <mergeCell ref="A16:F16"/>
    <mergeCell ref="A22:F22"/>
    <mergeCell ref="A36:F36"/>
    <mergeCell ref="A24:F24"/>
    <mergeCell ref="A25:F25"/>
    <mergeCell ref="A27:F27"/>
    <mergeCell ref="A28:F28"/>
    <mergeCell ref="A17:J18"/>
    <mergeCell ref="A19:F19"/>
    <mergeCell ref="A23:F23"/>
    <mergeCell ref="A26:F26"/>
    <mergeCell ref="A31:F31"/>
    <mergeCell ref="A20:F20"/>
    <mergeCell ref="A5:B5"/>
    <mergeCell ref="C5:E5"/>
    <mergeCell ref="C7:E7"/>
    <mergeCell ref="A9:J10"/>
    <mergeCell ref="A1:B1"/>
    <mergeCell ref="G1:J1"/>
    <mergeCell ref="A11:J11"/>
    <mergeCell ref="A2:B2"/>
    <mergeCell ref="A3:B3"/>
    <mergeCell ref="A4:B4"/>
    <mergeCell ref="A6:B6"/>
    <mergeCell ref="A7:B7"/>
    <mergeCell ref="C2:E2"/>
    <mergeCell ref="C3:E3"/>
    <mergeCell ref="C4:E4"/>
    <mergeCell ref="C6:E6"/>
    <mergeCell ref="A21:F21"/>
    <mergeCell ref="A29:F29"/>
    <mergeCell ref="A33:F33"/>
    <mergeCell ref="A32:F32"/>
    <mergeCell ref="A34:F34"/>
    <mergeCell ref="A30:F30"/>
    <mergeCell ref="A40:F40"/>
    <mergeCell ref="A41:F41"/>
    <mergeCell ref="A35:F35"/>
    <mergeCell ref="A44:F44"/>
    <mergeCell ref="A45:F45"/>
    <mergeCell ref="A42:J43"/>
    <mergeCell ref="A37:J38"/>
    <mergeCell ref="A39:F39"/>
    <mergeCell ref="H64:J65"/>
    <mergeCell ref="A52:F52"/>
    <mergeCell ref="A54:F54"/>
    <mergeCell ref="A60:F60"/>
    <mergeCell ref="A61:F61"/>
    <mergeCell ref="A63:F63"/>
    <mergeCell ref="A62:F62"/>
    <mergeCell ref="A55:F55"/>
    <mergeCell ref="E64:G65"/>
    <mergeCell ref="A53:F53"/>
    <mergeCell ref="A46:F46"/>
    <mergeCell ref="A58:J59"/>
    <mergeCell ref="A49:F49"/>
    <mergeCell ref="A50:F50"/>
    <mergeCell ref="A57:F57"/>
    <mergeCell ref="A51:F51"/>
    <mergeCell ref="A47:F47"/>
    <mergeCell ref="A56:F56"/>
    <mergeCell ref="A48:F48"/>
  </mergeCells>
  <dataValidations count="7">
    <dataValidation type="decimal" operator="greaterThan" allowBlank="1" showInputMessage="1" showErrorMessage="1" error="Proszę wypełnić liczbą całkowitą lub dziesiętną" sqref="H44" xr:uid="{00000000-0002-0000-0000-000000000000}">
      <formula1>0</formula1>
    </dataValidation>
    <dataValidation type="decimal" operator="greaterThan" allowBlank="1" showInputMessage="1" showErrorMessage="1" errorTitle="Błąd liczby" error="Proszę wypełnić liczbą całkowitąlub dziesiętną" sqref="H61:H62" xr:uid="{00000000-0002-0000-0000-000001000000}">
      <formula1>0</formula1>
    </dataValidation>
    <dataValidation type="whole" operator="greaterThan" allowBlank="1" showInputMessage="1" showErrorMessage="1" errorTitle="Błąd liczby" error="Proszę wypełnić liczbą całkowitą" sqref="H14:H16 H39:H41 H45:H57" xr:uid="{00000000-0002-0000-0000-000002000000}">
      <formula1>0</formula1>
    </dataValidation>
    <dataValidation allowBlank="1" showInputMessage="1" showErrorMessage="1" errorTitle="GODZINA" error="Podana godzina odbioru jest poza godzinami pracy. _x000a_Restauracja pracuje od 8:00 do 21:00" promptTitle="ODBIÓR" prompt="Godzinę odbioru prosimy zapisywać w formacie &quot;GG:MM&quot;" sqref="C7:E7" xr:uid="{00000000-0002-0000-0000-000004000000}"/>
    <dataValidation allowBlank="1" showInputMessage="1" showErrorMessage="1" errorTitle="DATA" error="Wskazana data nie mieści się w zakresie. Odbiory dokonywane są w terminie 28.03.2024 - 01.04.2024" promptTitle="DATA" prompt="Datę prosimy wpisywać w formacie &quot;RRRR-MM-DD&quot;" sqref="C6:E6" xr:uid="{00000000-0002-0000-0000-000005000000}"/>
    <dataValidation type="whole" operator="greaterThan" allowBlank="1" showInputMessage="1" showErrorMessage="1" sqref="H33:H36 H60 H19:H31 H63" xr:uid="{51E2D2F6-BEE2-431D-90AE-92FA016C631C}">
      <formula1>0</formula1>
    </dataValidation>
    <dataValidation type="decimal" operator="greaterThan" allowBlank="1" showInputMessage="1" showErrorMessage="1" sqref="H32" xr:uid="{7E55EBF6-5FCF-4EAC-9ED4-7ED153010455}">
      <formula1>0</formula1>
    </dataValidation>
  </dataValidations>
  <pageMargins left="0.25" right="0.25" top="0.75" bottom="0.75" header="0.3" footer="0.3"/>
  <pageSetup paperSize="9" scale="68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usz2"/>
  <dimension ref="A1:J48"/>
  <sheetViews>
    <sheetView workbookViewId="0">
      <selection activeCell="G2" sqref="G2"/>
    </sheetView>
  </sheetViews>
  <sheetFormatPr defaultRowHeight="15"/>
  <cols>
    <col min="1" max="1" width="14.7109375" bestFit="1" customWidth="1"/>
    <col min="2" max="2" width="12.42578125" bestFit="1" customWidth="1"/>
    <col min="3" max="3" width="13.140625" bestFit="1" customWidth="1"/>
    <col min="4" max="4" width="12.140625" bestFit="1" customWidth="1"/>
    <col min="5" max="5" width="19" bestFit="1" customWidth="1"/>
    <col min="6" max="6" width="38.28515625" bestFit="1" customWidth="1"/>
    <col min="7" max="7" width="15.42578125" bestFit="1" customWidth="1"/>
    <col min="8" max="8" width="5" bestFit="1" customWidth="1"/>
    <col min="9" max="9" width="13.85546875" bestFit="1" customWidth="1"/>
    <col min="10" max="10" width="6.85546875" bestFit="1" customWidth="1"/>
  </cols>
  <sheetData>
    <row r="1" spans="1:10">
      <c r="A1" s="2" t="s">
        <v>10</v>
      </c>
      <c r="B1" s="2" t="s">
        <v>31</v>
      </c>
      <c r="C1" s="2" t="s">
        <v>32</v>
      </c>
      <c r="D1" s="2" t="s">
        <v>33</v>
      </c>
      <c r="E1" s="2" t="s">
        <v>34</v>
      </c>
      <c r="F1" s="2" t="s">
        <v>35</v>
      </c>
      <c r="G1" s="2" t="s">
        <v>36</v>
      </c>
      <c r="H1" s="2" t="s">
        <v>37</v>
      </c>
      <c r="I1" s="2" t="s">
        <v>38</v>
      </c>
      <c r="J1" s="2" t="s">
        <v>13</v>
      </c>
    </row>
    <row r="2" spans="1:10">
      <c r="A2">
        <f>Arkusz1!C2</f>
        <v>0</v>
      </c>
      <c r="B2" s="3">
        <f>Arkusz1!C6</f>
        <v>0</v>
      </c>
      <c r="C2" s="4">
        <f>Arkusz1!C7</f>
        <v>0</v>
      </c>
      <c r="D2">
        <f>Arkusz1!C4</f>
        <v>0</v>
      </c>
      <c r="E2" s="5">
        <f>Arkusz1!C3</f>
        <v>0</v>
      </c>
      <c r="F2" t="e">
        <f>IF(Arkusz1!#REF!&gt;0,Arkusz1!A14,0)</f>
        <v>#REF!</v>
      </c>
      <c r="G2">
        <f>IFERROR(VLOOKUP($F2,Arkusz1!$A$14:$J$64,Arkusz1!G$12),0)</f>
        <v>0</v>
      </c>
      <c r="H2">
        <f>IFERROR(VLOOKUP($F2,Arkusz1!$A$14:$J$34,Arkusz1!H$12),0)</f>
        <v>0</v>
      </c>
      <c r="I2">
        <f>IFERROR(VLOOKUP($F2,Arkusz1!$A$14:$J$34,Arkusz1!I$12),0)</f>
        <v>0</v>
      </c>
      <c r="J2">
        <f>IFERROR(VLOOKUP($F2,Arkusz1!$A$14:$J$34,Arkusz1!J$12),0)</f>
        <v>0</v>
      </c>
    </row>
    <row r="3" spans="1:10">
      <c r="A3">
        <f>IF($F3=0,,A$2)</f>
        <v>0</v>
      </c>
      <c r="B3" s="3">
        <f>IF($F3=0,0,B$2)</f>
        <v>0</v>
      </c>
      <c r="C3" s="4">
        <f t="shared" ref="C3:E18" si="0">IF($F3=0,,C$2)</f>
        <v>0</v>
      </c>
      <c r="D3">
        <f t="shared" si="0"/>
        <v>0</v>
      </c>
      <c r="E3">
        <f t="shared" si="0"/>
        <v>0</v>
      </c>
      <c r="F3">
        <f>IF(Arkusz1!H14&gt;0,Arkusz1!A15,0)</f>
        <v>0</v>
      </c>
      <c r="G3">
        <f>IFERROR(VLOOKUP($F3,Arkusz1!$A$14:$J$34,Arkusz1!G$12),0)</f>
        <v>0</v>
      </c>
      <c r="H3">
        <f>IFERROR(VLOOKUP($F3,Arkusz1!$A$14:$J$34,Arkusz1!H$12),0)</f>
        <v>0</v>
      </c>
      <c r="I3">
        <f>IFERROR(VLOOKUP($F3,Arkusz1!$A$14:$J$34,Arkusz1!I$12),0)</f>
        <v>0</v>
      </c>
      <c r="J3">
        <f>IFERROR(VLOOKUP($F3,Arkusz1!$A$14:$J$34,Arkusz1!J$12),0)</f>
        <v>0</v>
      </c>
    </row>
    <row r="4" spans="1:10">
      <c r="A4">
        <f t="shared" ref="A4:A48" si="1">IF($F4=0,,A$2)</f>
        <v>0</v>
      </c>
      <c r="B4" s="3">
        <f t="shared" ref="B4:B48" si="2">IF($F4=0,0,B$2)</f>
        <v>0</v>
      </c>
      <c r="C4" s="4">
        <f t="shared" si="0"/>
        <v>0</v>
      </c>
      <c r="D4">
        <f t="shared" si="0"/>
        <v>0</v>
      </c>
      <c r="E4">
        <f t="shared" si="0"/>
        <v>0</v>
      </c>
      <c r="F4">
        <f>IF(Arkusz1!H16&gt;0,Arkusz1!A16,0)</f>
        <v>0</v>
      </c>
      <c r="G4">
        <f>IFERROR(VLOOKUP($F4,Arkusz1!$A$14:$J$34,Arkusz1!G$12),0)</f>
        <v>0</v>
      </c>
      <c r="H4">
        <f>IFERROR(VLOOKUP($F4,Arkusz1!$A$14:$J$34,Arkusz1!H$12),0)</f>
        <v>0</v>
      </c>
      <c r="I4">
        <f>IFERROR(VLOOKUP($F4,Arkusz1!$A$14:$J$34,Arkusz1!I$12),0)</f>
        <v>0</v>
      </c>
      <c r="J4">
        <f>IFERROR(VLOOKUP($F4,Arkusz1!$A$14:$J$34,Arkusz1!J$12),0)</f>
        <v>0</v>
      </c>
    </row>
    <row r="5" spans="1:10">
      <c r="A5">
        <f t="shared" si="1"/>
        <v>0</v>
      </c>
      <c r="B5" s="3">
        <f t="shared" si="2"/>
        <v>0</v>
      </c>
      <c r="C5" s="4">
        <f t="shared" si="0"/>
        <v>0</v>
      </c>
      <c r="D5">
        <f t="shared" si="0"/>
        <v>0</v>
      </c>
      <c r="E5">
        <f t="shared" si="0"/>
        <v>0</v>
      </c>
      <c r="F5">
        <f>IF(Arkusz1!H17&gt;0,Arkusz1!A17,0)</f>
        <v>0</v>
      </c>
      <c r="G5">
        <f>IFERROR(VLOOKUP($F5,Arkusz1!$A$14:$J$34,Arkusz1!G$12),0)</f>
        <v>0</v>
      </c>
      <c r="H5">
        <f>IFERROR(VLOOKUP($F5,Arkusz1!$A$14:$J$34,Arkusz1!H$12),0)</f>
        <v>0</v>
      </c>
      <c r="I5">
        <f>IFERROR(VLOOKUP($F5,Arkusz1!$A$14:$J$34,Arkusz1!I$12),0)</f>
        <v>0</v>
      </c>
      <c r="J5">
        <f>IFERROR(VLOOKUP($F5,Arkusz1!$A$14:$J$34,Arkusz1!J$12),0)</f>
        <v>0</v>
      </c>
    </row>
    <row r="6" spans="1:10">
      <c r="A6">
        <f t="shared" si="1"/>
        <v>0</v>
      </c>
      <c r="B6" s="3">
        <f t="shared" si="2"/>
        <v>0</v>
      </c>
      <c r="C6" s="4">
        <f t="shared" si="0"/>
        <v>0</v>
      </c>
      <c r="D6">
        <f t="shared" si="0"/>
        <v>0</v>
      </c>
      <c r="E6">
        <f t="shared" si="0"/>
        <v>0</v>
      </c>
      <c r="F6">
        <f>IF(Arkusz1!H18&gt;0,Arkusz1!A18,0)</f>
        <v>0</v>
      </c>
      <c r="G6">
        <f>IFERROR(VLOOKUP($F6,Arkusz1!$A$14:$J$34,Arkusz1!G$12),0)</f>
        <v>0</v>
      </c>
      <c r="H6">
        <f>IFERROR(VLOOKUP($F6,Arkusz1!$A$14:$J$34,Arkusz1!H$12),0)</f>
        <v>0</v>
      </c>
      <c r="I6">
        <f>IFERROR(VLOOKUP($F6,Arkusz1!$A$14:$J$34,Arkusz1!I$12),0)</f>
        <v>0</v>
      </c>
      <c r="J6">
        <f>IFERROR(VLOOKUP($F6,Arkusz1!$A$14:$J$34,Arkusz1!J$12),0)</f>
        <v>0</v>
      </c>
    </row>
    <row r="7" spans="1:10">
      <c r="A7" t="e">
        <f t="shared" si="1"/>
        <v>#REF!</v>
      </c>
      <c r="B7" s="3" t="e">
        <f t="shared" si="2"/>
        <v>#REF!</v>
      </c>
      <c r="C7" s="4" t="e">
        <f t="shared" si="0"/>
        <v>#REF!</v>
      </c>
      <c r="D7" t="e">
        <f t="shared" si="0"/>
        <v>#REF!</v>
      </c>
      <c r="E7" t="e">
        <f t="shared" si="0"/>
        <v>#REF!</v>
      </c>
      <c r="F7" t="e">
        <f>IF(Arkusz1!#REF!&gt;0,Arkusz1!#REF!,0)</f>
        <v>#REF!</v>
      </c>
      <c r="G7">
        <f>IFERROR(VLOOKUP($F7,Arkusz1!$A$14:$J$34,Arkusz1!G$12),0)</f>
        <v>0</v>
      </c>
      <c r="H7">
        <f>IFERROR(VLOOKUP($F7,Arkusz1!$A$14:$J$34,Arkusz1!H$12),0)</f>
        <v>0</v>
      </c>
      <c r="I7">
        <f>IFERROR(VLOOKUP($F7,Arkusz1!$A$14:$J$34,Arkusz1!I$12),0)</f>
        <v>0</v>
      </c>
      <c r="J7">
        <f>IFERROR(VLOOKUP($F7,Arkusz1!$A$14:$J$34,Arkusz1!J$12),0)</f>
        <v>0</v>
      </c>
    </row>
    <row r="8" spans="1:10">
      <c r="A8">
        <f t="shared" si="1"/>
        <v>0</v>
      </c>
      <c r="B8" s="3">
        <f t="shared" si="2"/>
        <v>0</v>
      </c>
      <c r="C8" s="4">
        <f t="shared" si="0"/>
        <v>0</v>
      </c>
      <c r="D8">
        <f t="shared" si="0"/>
        <v>0</v>
      </c>
      <c r="E8">
        <f t="shared" si="0"/>
        <v>0</v>
      </c>
      <c r="F8">
        <f>IF(Arkusz1!H19&gt;0,Arkusz1!A19,0)</f>
        <v>0</v>
      </c>
      <c r="G8">
        <f>IFERROR(VLOOKUP($F8,Arkusz1!$A$14:$J$34,Arkusz1!G$12),0)</f>
        <v>0</v>
      </c>
      <c r="H8">
        <f>IFERROR(VLOOKUP($F8,Arkusz1!$A$14:$J$34,Arkusz1!H$12),0)</f>
        <v>0</v>
      </c>
      <c r="I8">
        <f>IFERROR(VLOOKUP($F8,Arkusz1!$A$14:$J$34,Arkusz1!I$12),0)</f>
        <v>0</v>
      </c>
      <c r="J8">
        <f>IFERROR(VLOOKUP($F8,Arkusz1!$A$14:$J$34,Arkusz1!J$12),0)</f>
        <v>0</v>
      </c>
    </row>
    <row r="9" spans="1:10">
      <c r="A9">
        <f t="shared" si="1"/>
        <v>0</v>
      </c>
      <c r="B9" s="3">
        <f t="shared" si="2"/>
        <v>0</v>
      </c>
      <c r="C9" s="4">
        <f t="shared" si="0"/>
        <v>0</v>
      </c>
      <c r="D9">
        <f t="shared" si="0"/>
        <v>0</v>
      </c>
      <c r="E9">
        <f t="shared" si="0"/>
        <v>0</v>
      </c>
      <c r="F9">
        <f>IF(Arkusz1!H23&gt;0,Arkusz1!A23,0)</f>
        <v>0</v>
      </c>
      <c r="G9">
        <f>IFERROR(VLOOKUP($F9,Arkusz1!$A$14:$J$34,Arkusz1!G$12),0)</f>
        <v>0</v>
      </c>
      <c r="H9">
        <f>IFERROR(VLOOKUP($F9,Arkusz1!$A$14:$J$34,Arkusz1!H$12),0)</f>
        <v>0</v>
      </c>
      <c r="I9">
        <f>IFERROR(VLOOKUP($F9,Arkusz1!$A$14:$J$34,Arkusz1!I$12),0)</f>
        <v>0</v>
      </c>
      <c r="J9">
        <f>IFERROR(VLOOKUP($F9,Arkusz1!$A$14:$J$34,Arkusz1!J$12),0)</f>
        <v>0</v>
      </c>
    </row>
    <row r="10" spans="1:10">
      <c r="A10" t="e">
        <f t="shared" si="1"/>
        <v>#REF!</v>
      </c>
      <c r="B10" s="3" t="e">
        <f t="shared" si="2"/>
        <v>#REF!</v>
      </c>
      <c r="C10" s="4" t="e">
        <f t="shared" si="0"/>
        <v>#REF!</v>
      </c>
      <c r="D10" t="e">
        <f t="shared" si="0"/>
        <v>#REF!</v>
      </c>
      <c r="E10" t="e">
        <f t="shared" si="0"/>
        <v>#REF!</v>
      </c>
      <c r="F10" t="e">
        <f>IF(Arkusz1!#REF!&gt;0,Arkusz1!#REF!,0)</f>
        <v>#REF!</v>
      </c>
      <c r="G10">
        <f>IFERROR(VLOOKUP($F10,Arkusz1!$A$14:$J$34,Arkusz1!G$12),0)</f>
        <v>0</v>
      </c>
      <c r="H10">
        <f>IFERROR(VLOOKUP($F10,Arkusz1!$A$14:$J$34,Arkusz1!H$12),0)</f>
        <v>0</v>
      </c>
      <c r="I10">
        <f>IFERROR(VLOOKUP($F10,Arkusz1!$A$14:$J$34,Arkusz1!I$12),0)</f>
        <v>0</v>
      </c>
      <c r="J10">
        <f>IFERROR(VLOOKUP($F10,Arkusz1!$A$14:$J$34,Arkusz1!J$12),0)</f>
        <v>0</v>
      </c>
    </row>
    <row r="11" spans="1:10">
      <c r="A11">
        <f t="shared" si="1"/>
        <v>0</v>
      </c>
      <c r="B11" s="3">
        <f t="shared" si="2"/>
        <v>0</v>
      </c>
      <c r="C11" s="4">
        <f t="shared" si="0"/>
        <v>0</v>
      </c>
      <c r="D11">
        <f t="shared" si="0"/>
        <v>0</v>
      </c>
      <c r="E11">
        <f t="shared" si="0"/>
        <v>0</v>
      </c>
      <c r="F11">
        <f>IF(Arkusz1!H26&gt;0,Arkusz1!A26,0)</f>
        <v>0</v>
      </c>
      <c r="G11">
        <f>IFERROR(VLOOKUP($F11,Arkusz1!$A$14:$J$34,Arkusz1!G$12),0)</f>
        <v>0</v>
      </c>
      <c r="H11">
        <f>IFERROR(VLOOKUP($F11,Arkusz1!$A$14:$J$34,Arkusz1!H$12),0)</f>
        <v>0</v>
      </c>
      <c r="I11">
        <f>IFERROR(VLOOKUP($F11,Arkusz1!$A$14:$J$34,Arkusz1!I$12),0)</f>
        <v>0</v>
      </c>
      <c r="J11">
        <f>IFERROR(VLOOKUP($F11,Arkusz1!$A$14:$J$34,Arkusz1!J$12),0)</f>
        <v>0</v>
      </c>
    </row>
    <row r="12" spans="1:10">
      <c r="A12">
        <f t="shared" si="1"/>
        <v>0</v>
      </c>
      <c r="B12" s="3">
        <f t="shared" si="2"/>
        <v>0</v>
      </c>
      <c r="C12" s="4">
        <f t="shared" si="0"/>
        <v>0</v>
      </c>
      <c r="D12">
        <f t="shared" si="0"/>
        <v>0</v>
      </c>
      <c r="E12">
        <f t="shared" si="0"/>
        <v>0</v>
      </c>
      <c r="F12">
        <f>IF(Arkusz1!H27&gt;0,Arkusz1!A27,0)</f>
        <v>0</v>
      </c>
      <c r="G12">
        <f>IFERROR(VLOOKUP($F12,Arkusz1!$A$14:$J$34,Arkusz1!G$12),0)</f>
        <v>0</v>
      </c>
      <c r="H12">
        <f>IFERROR(VLOOKUP($F12,Arkusz1!$A$14:$J$34,Arkusz1!H$12),0)</f>
        <v>0</v>
      </c>
      <c r="I12">
        <f>IFERROR(VLOOKUP($F12,Arkusz1!$A$14:$J$34,Arkusz1!I$12),0)</f>
        <v>0</v>
      </c>
      <c r="J12">
        <f>IFERROR(VLOOKUP($F12,Arkusz1!$A$14:$J$34,Arkusz1!J$12),0)</f>
        <v>0</v>
      </c>
    </row>
    <row r="13" spans="1:10">
      <c r="A13">
        <f t="shared" si="1"/>
        <v>0</v>
      </c>
      <c r="B13" s="3">
        <f t="shared" si="2"/>
        <v>0</v>
      </c>
      <c r="C13" s="4">
        <f t="shared" si="0"/>
        <v>0</v>
      </c>
      <c r="D13">
        <f t="shared" si="0"/>
        <v>0</v>
      </c>
      <c r="E13">
        <f t="shared" si="0"/>
        <v>0</v>
      </c>
      <c r="F13">
        <f>IF(Arkusz1!H28&gt;0,Arkusz1!A28,0)</f>
        <v>0</v>
      </c>
      <c r="G13">
        <f>IFERROR(VLOOKUP($F13,Arkusz1!$A$14:$J$34,Arkusz1!G$12),0)</f>
        <v>0</v>
      </c>
      <c r="H13">
        <f>IFERROR(VLOOKUP($F13,Arkusz1!$A$14:$J$34,Arkusz1!H$12),0)</f>
        <v>0</v>
      </c>
      <c r="I13">
        <f>IFERROR(VLOOKUP($F13,Arkusz1!$A$14:$J$34,Arkusz1!I$12),0)</f>
        <v>0</v>
      </c>
      <c r="J13">
        <f>IFERROR(VLOOKUP($F13,Arkusz1!$A$14:$J$34,Arkusz1!J$12),0)</f>
        <v>0</v>
      </c>
    </row>
    <row r="14" spans="1:10">
      <c r="A14">
        <f t="shared" si="1"/>
        <v>0</v>
      </c>
      <c r="B14" s="3">
        <f t="shared" si="2"/>
        <v>0</v>
      </c>
      <c r="C14" s="4">
        <f t="shared" si="0"/>
        <v>0</v>
      </c>
      <c r="D14">
        <f t="shared" si="0"/>
        <v>0</v>
      </c>
      <c r="E14">
        <f t="shared" si="0"/>
        <v>0</v>
      </c>
      <c r="F14">
        <f>IF(Arkusz1!H29&gt;0,Arkusz1!A29,0)</f>
        <v>0</v>
      </c>
      <c r="G14">
        <f>IFERROR(VLOOKUP($F14,Arkusz1!$A$14:$J$34,Arkusz1!G$12),0)</f>
        <v>0</v>
      </c>
      <c r="H14">
        <f>IFERROR(VLOOKUP($F14,Arkusz1!$A$14:$J$34,Arkusz1!H$12),0)</f>
        <v>0</v>
      </c>
      <c r="I14">
        <f>IFERROR(VLOOKUP($F14,Arkusz1!$A$14:$J$34,Arkusz1!I$12),0)</f>
        <v>0</v>
      </c>
      <c r="J14">
        <f>IFERROR(VLOOKUP($F14,Arkusz1!$A$14:$J$34,Arkusz1!J$12),0)</f>
        <v>0</v>
      </c>
    </row>
    <row r="15" spans="1:10">
      <c r="A15" t="e">
        <f t="shared" si="1"/>
        <v>#REF!</v>
      </c>
      <c r="B15" s="3" t="e">
        <f t="shared" si="2"/>
        <v>#REF!</v>
      </c>
      <c r="C15" s="4" t="e">
        <f t="shared" si="0"/>
        <v>#REF!</v>
      </c>
      <c r="D15" t="e">
        <f t="shared" si="0"/>
        <v>#REF!</v>
      </c>
      <c r="E15" t="e">
        <f t="shared" si="0"/>
        <v>#REF!</v>
      </c>
      <c r="F15" t="e">
        <f>IF(Arkusz1!#REF!&gt;0,Arkusz1!#REF!,0)</f>
        <v>#REF!</v>
      </c>
      <c r="G15">
        <f>IFERROR(VLOOKUP($F15,Arkusz1!$A$14:$J$34,Arkusz1!G$12),0)</f>
        <v>0</v>
      </c>
      <c r="H15">
        <f>IFERROR(VLOOKUP($F15,Arkusz1!$A$14:$J$34,Arkusz1!H$12),0)</f>
        <v>0</v>
      </c>
      <c r="I15">
        <f>IFERROR(VLOOKUP($F15,Arkusz1!$A$14:$J$34,Arkusz1!I$12),0)</f>
        <v>0</v>
      </c>
      <c r="J15">
        <f>IFERROR(VLOOKUP($F15,Arkusz1!$A$14:$J$34,Arkusz1!J$12),0)</f>
        <v>0</v>
      </c>
    </row>
    <row r="16" spans="1:10">
      <c r="A16">
        <f t="shared" si="1"/>
        <v>0</v>
      </c>
      <c r="B16" s="3">
        <f t="shared" si="2"/>
        <v>0</v>
      </c>
      <c r="C16" s="4">
        <f t="shared" si="0"/>
        <v>0</v>
      </c>
      <c r="D16">
        <f t="shared" si="0"/>
        <v>0</v>
      </c>
      <c r="E16">
        <f t="shared" si="0"/>
        <v>0</v>
      </c>
      <c r="F16">
        <f>IF(Arkusz1!H30&gt;0,Arkusz1!A30,0)</f>
        <v>0</v>
      </c>
      <c r="G16">
        <f>IFERROR(VLOOKUP($F16,Arkusz1!$A$14:$J$34,Arkusz1!G$12),0)</f>
        <v>0</v>
      </c>
      <c r="H16">
        <f>IFERROR(VLOOKUP($F16,Arkusz1!$A$14:$J$34,Arkusz1!H$12),0)</f>
        <v>0</v>
      </c>
      <c r="I16">
        <f>IFERROR(VLOOKUP($F16,Arkusz1!$A$14:$J$34,Arkusz1!I$12),0)</f>
        <v>0</v>
      </c>
      <c r="J16">
        <f>IFERROR(VLOOKUP($F16,Arkusz1!$A$14:$J$34,Arkusz1!J$12),0)</f>
        <v>0</v>
      </c>
    </row>
    <row r="17" spans="1:10">
      <c r="A17">
        <f t="shared" si="1"/>
        <v>0</v>
      </c>
      <c r="B17" s="3">
        <f t="shared" si="2"/>
        <v>0</v>
      </c>
      <c r="C17" s="4">
        <f t="shared" si="0"/>
        <v>0</v>
      </c>
      <c r="D17">
        <f t="shared" si="0"/>
        <v>0</v>
      </c>
      <c r="E17">
        <f t="shared" si="0"/>
        <v>0</v>
      </c>
      <c r="F17">
        <f>IF(Arkusz1!H31&gt;0,Arkusz1!A31,0)</f>
        <v>0</v>
      </c>
      <c r="G17">
        <f>IFERROR(VLOOKUP($F17,Arkusz1!$A$14:$J$34,Arkusz1!G$12),0)</f>
        <v>0</v>
      </c>
      <c r="H17">
        <f>IFERROR(VLOOKUP($F17,Arkusz1!$A$14:$J$34,Arkusz1!H$12),0)</f>
        <v>0</v>
      </c>
      <c r="I17">
        <f>IFERROR(VLOOKUP($F17,Arkusz1!$A$14:$J$34,Arkusz1!I$12),0)</f>
        <v>0</v>
      </c>
      <c r="J17">
        <f>IFERROR(VLOOKUP($F17,Arkusz1!$A$14:$J$34,Arkusz1!J$12),0)</f>
        <v>0</v>
      </c>
    </row>
    <row r="18" spans="1:10">
      <c r="A18">
        <f t="shared" si="1"/>
        <v>0</v>
      </c>
      <c r="B18" s="3">
        <f t="shared" si="2"/>
        <v>0</v>
      </c>
      <c r="C18" s="4">
        <f t="shared" si="0"/>
        <v>0</v>
      </c>
      <c r="D18">
        <f t="shared" si="0"/>
        <v>0</v>
      </c>
      <c r="E18">
        <f t="shared" si="0"/>
        <v>0</v>
      </c>
      <c r="F18">
        <f>IF(Arkusz1!H20&gt;0,Arkusz1!A20,0)</f>
        <v>0</v>
      </c>
      <c r="G18">
        <f>IFERROR(VLOOKUP($F18,Arkusz1!$A$14:$J$34,Arkusz1!G$12),0)</f>
        <v>0</v>
      </c>
      <c r="H18">
        <f>IFERROR(VLOOKUP($F18,Arkusz1!$A$14:$J$34,Arkusz1!H$12),0)</f>
        <v>0</v>
      </c>
      <c r="I18">
        <f>IFERROR(VLOOKUP($F18,Arkusz1!$A$14:$J$34,Arkusz1!I$12),0)</f>
        <v>0</v>
      </c>
      <c r="J18">
        <f>IFERROR(VLOOKUP($F18,Arkusz1!$A$14:$J$34,Arkusz1!J$12),0)</f>
        <v>0</v>
      </c>
    </row>
    <row r="19" spans="1:10">
      <c r="A19">
        <f t="shared" si="1"/>
        <v>0</v>
      </c>
      <c r="B19" s="3">
        <f t="shared" si="2"/>
        <v>0</v>
      </c>
      <c r="C19" s="4">
        <f t="shared" ref="C19:E48" si="3">IF($F19=0,,C$2)</f>
        <v>0</v>
      </c>
      <c r="D19">
        <f t="shared" si="3"/>
        <v>0</v>
      </c>
      <c r="E19">
        <f t="shared" si="3"/>
        <v>0</v>
      </c>
      <c r="F19">
        <f>IF(Arkusz1!H33&gt;0,Arkusz1!A33,0)</f>
        <v>0</v>
      </c>
      <c r="G19">
        <f>IFERROR(VLOOKUP($F19,Arkusz1!$A$14:$J$34,Arkusz1!G$12),0)</f>
        <v>0</v>
      </c>
      <c r="H19">
        <f>IFERROR(VLOOKUP($F19,Arkusz1!$A$14:$J$34,Arkusz1!H$12),0)</f>
        <v>0</v>
      </c>
      <c r="I19">
        <f>IFERROR(VLOOKUP($F19,Arkusz1!$A$14:$J$34,Arkusz1!I$12),0)</f>
        <v>0</v>
      </c>
      <c r="J19">
        <f>IFERROR(VLOOKUP($F19,Arkusz1!$A$14:$J$34,Arkusz1!J$12),0)</f>
        <v>0</v>
      </c>
    </row>
    <row r="20" spans="1:10">
      <c r="A20">
        <f t="shared" si="1"/>
        <v>0</v>
      </c>
      <c r="B20" s="3">
        <f t="shared" si="2"/>
        <v>0</v>
      </c>
      <c r="C20" s="4">
        <f t="shared" si="3"/>
        <v>0</v>
      </c>
      <c r="D20">
        <f t="shared" si="3"/>
        <v>0</v>
      </c>
      <c r="E20">
        <f t="shared" si="3"/>
        <v>0</v>
      </c>
      <c r="F20">
        <f>IF(Arkusz1!H32&gt;0,Arkusz1!A32,0)</f>
        <v>0</v>
      </c>
      <c r="G20">
        <f>IFERROR(VLOOKUP($F20,Arkusz1!$A$14:$J$34,Arkusz1!G$12),0)</f>
        <v>0</v>
      </c>
      <c r="H20">
        <f>IFERROR(VLOOKUP($F20,Arkusz1!$A$14:$J$34,Arkusz1!H$12),0)</f>
        <v>0</v>
      </c>
      <c r="I20">
        <f>IFERROR(VLOOKUP($F20,Arkusz1!$A$14:$J$34,Arkusz1!I$12),0)</f>
        <v>0</v>
      </c>
      <c r="J20">
        <f>IFERROR(VLOOKUP($F20,Arkusz1!$A$14:$J$34,Arkusz1!J$12),0)</f>
        <v>0</v>
      </c>
    </row>
    <row r="21" spans="1:10">
      <c r="A21">
        <f t="shared" si="1"/>
        <v>0</v>
      </c>
      <c r="B21" s="3">
        <f t="shared" si="2"/>
        <v>0</v>
      </c>
      <c r="C21" s="4">
        <f t="shared" si="3"/>
        <v>0</v>
      </c>
      <c r="D21">
        <f t="shared" si="3"/>
        <v>0</v>
      </c>
      <c r="E21">
        <f t="shared" si="3"/>
        <v>0</v>
      </c>
      <c r="F21">
        <f>IF(Arkusz1!H34&gt;0,Arkusz1!A34,0)</f>
        <v>0</v>
      </c>
      <c r="G21">
        <f>IFERROR(VLOOKUP($F21,Arkusz1!$A$14:$J$34,Arkusz1!G$12),0)</f>
        <v>0</v>
      </c>
      <c r="H21">
        <f>IFERROR(VLOOKUP($F21,Arkusz1!$A$14:$J$34,Arkusz1!H$12),0)</f>
        <v>0</v>
      </c>
      <c r="I21">
        <f>IFERROR(VLOOKUP($F21,Arkusz1!$A$14:$J$34,Arkusz1!I$12),0)</f>
        <v>0</v>
      </c>
      <c r="J21">
        <f>IFERROR(VLOOKUP($F21,Arkusz1!$A$14:$J$34,Arkusz1!J$12),0)</f>
        <v>0</v>
      </c>
    </row>
    <row r="22" spans="1:10">
      <c r="A22">
        <f t="shared" si="1"/>
        <v>0</v>
      </c>
      <c r="B22" s="3">
        <f t="shared" si="2"/>
        <v>0</v>
      </c>
      <c r="C22" s="4">
        <f t="shared" si="3"/>
        <v>0</v>
      </c>
      <c r="D22">
        <f t="shared" si="3"/>
        <v>0</v>
      </c>
      <c r="E22">
        <f t="shared" si="3"/>
        <v>0</v>
      </c>
      <c r="F22">
        <f>IF(Arkusz1!H37&gt;0,Arkusz1!A37,0)</f>
        <v>0</v>
      </c>
      <c r="G22">
        <f>IFERROR(VLOOKUP($F22,Arkusz1!$A$14:$J$34,Arkusz1!G$12),0)</f>
        <v>0</v>
      </c>
      <c r="H22">
        <f>IFERROR(VLOOKUP($F22,Arkusz1!$A$14:$J$34,Arkusz1!H$12),0)</f>
        <v>0</v>
      </c>
      <c r="I22">
        <f>IFERROR(VLOOKUP($F22,Arkusz1!$A$14:$J$34,Arkusz1!I$12),0)</f>
        <v>0</v>
      </c>
      <c r="J22">
        <f>IFERROR(VLOOKUP($F22,Arkusz1!$A$14:$J$34,Arkusz1!J$12),0)</f>
        <v>0</v>
      </c>
    </row>
    <row r="23" spans="1:10">
      <c r="A23">
        <f t="shared" si="1"/>
        <v>0</v>
      </c>
      <c r="B23" s="3">
        <f t="shared" si="2"/>
        <v>0</v>
      </c>
      <c r="C23" s="4">
        <f t="shared" si="3"/>
        <v>0</v>
      </c>
      <c r="D23">
        <f t="shared" si="3"/>
        <v>0</v>
      </c>
      <c r="E23">
        <f t="shared" si="3"/>
        <v>0</v>
      </c>
      <c r="F23">
        <f>IF(Arkusz1!H38&gt;0,Arkusz1!A38,0)</f>
        <v>0</v>
      </c>
      <c r="G23">
        <f>IFERROR(VLOOKUP($F23,Arkusz1!$A$14:$J$34,Arkusz1!G$12),0)</f>
        <v>0</v>
      </c>
      <c r="H23">
        <f>IFERROR(VLOOKUP($F23,Arkusz1!$A$14:$J$34,Arkusz1!H$12),0)</f>
        <v>0</v>
      </c>
      <c r="I23">
        <f>IFERROR(VLOOKUP($F23,Arkusz1!$A$14:$J$34,Arkusz1!I$12),0)</f>
        <v>0</v>
      </c>
      <c r="J23">
        <f>IFERROR(VLOOKUP($F23,Arkusz1!$A$14:$J$34,Arkusz1!J$12),0)</f>
        <v>0</v>
      </c>
    </row>
    <row r="24" spans="1:10">
      <c r="A24">
        <f t="shared" si="1"/>
        <v>0</v>
      </c>
      <c r="B24" s="3">
        <f t="shared" si="2"/>
        <v>0</v>
      </c>
      <c r="C24" s="4">
        <f t="shared" si="3"/>
        <v>0</v>
      </c>
      <c r="D24">
        <f t="shared" si="3"/>
        <v>0</v>
      </c>
      <c r="E24">
        <f t="shared" si="3"/>
        <v>0</v>
      </c>
      <c r="F24">
        <f>IF(Arkusz1!H39&gt;0,Arkusz1!A39,0)</f>
        <v>0</v>
      </c>
      <c r="G24">
        <f>IFERROR(VLOOKUP($F24,Arkusz1!$A$14:$J$34,Arkusz1!G$12),0)</f>
        <v>0</v>
      </c>
      <c r="H24">
        <f>IFERROR(VLOOKUP($F24,Arkusz1!$A$14:$J$34,Arkusz1!H$12),0)</f>
        <v>0</v>
      </c>
      <c r="I24">
        <f>IFERROR(VLOOKUP($F24,Arkusz1!$A$14:$J$34,Arkusz1!I$12),0)</f>
        <v>0</v>
      </c>
      <c r="J24">
        <f>IFERROR(VLOOKUP($F24,Arkusz1!$A$14:$J$34,Arkusz1!J$12),0)</f>
        <v>0</v>
      </c>
    </row>
    <row r="25" spans="1:10">
      <c r="A25">
        <f t="shared" si="1"/>
        <v>0</v>
      </c>
      <c r="B25" s="3">
        <f t="shared" si="2"/>
        <v>0</v>
      </c>
      <c r="C25" s="4">
        <f t="shared" si="3"/>
        <v>0</v>
      </c>
      <c r="D25">
        <f t="shared" si="3"/>
        <v>0</v>
      </c>
      <c r="E25">
        <f t="shared" si="3"/>
        <v>0</v>
      </c>
      <c r="F25">
        <f>IF(Arkusz1!H40&gt;0,Arkusz1!A40,0)</f>
        <v>0</v>
      </c>
      <c r="G25">
        <f>IFERROR(VLOOKUP($F25,Arkusz1!$A$14:$J$34,Arkusz1!G$12),0)</f>
        <v>0</v>
      </c>
      <c r="H25">
        <f>IFERROR(VLOOKUP($F25,Arkusz1!$A$14:$J$34,Arkusz1!H$12),0)</f>
        <v>0</v>
      </c>
      <c r="I25">
        <f>IFERROR(VLOOKUP($F25,Arkusz1!$A$14:$J$34,Arkusz1!I$12),0)</f>
        <v>0</v>
      </c>
      <c r="J25">
        <f>IFERROR(VLOOKUP($F25,Arkusz1!$A$14:$J$34,Arkusz1!J$12),0)</f>
        <v>0</v>
      </c>
    </row>
    <row r="26" spans="1:10">
      <c r="A26">
        <f t="shared" si="1"/>
        <v>0</v>
      </c>
      <c r="B26" s="3">
        <f t="shared" si="2"/>
        <v>0</v>
      </c>
      <c r="C26" s="4">
        <f t="shared" si="3"/>
        <v>0</v>
      </c>
      <c r="D26">
        <f t="shared" si="3"/>
        <v>0</v>
      </c>
      <c r="E26">
        <f t="shared" si="3"/>
        <v>0</v>
      </c>
      <c r="F26">
        <f>IF(Arkusz1!H41&gt;0,Arkusz1!A41,0)</f>
        <v>0</v>
      </c>
      <c r="G26">
        <f>IFERROR(VLOOKUP($F26,Arkusz1!$A$14:$J$34,Arkusz1!G$12),0)</f>
        <v>0</v>
      </c>
      <c r="H26">
        <f>IFERROR(VLOOKUP($F26,Arkusz1!$A$14:$J$34,Arkusz1!H$12),0)</f>
        <v>0</v>
      </c>
      <c r="I26">
        <f>IFERROR(VLOOKUP($F26,Arkusz1!$A$14:$J$34,Arkusz1!I$12),0)</f>
        <v>0</v>
      </c>
      <c r="J26">
        <f>IFERROR(VLOOKUP($F26,Arkusz1!$A$14:$J$34,Arkusz1!J$12),0)</f>
        <v>0</v>
      </c>
    </row>
    <row r="27" spans="1:10">
      <c r="A27">
        <f t="shared" si="1"/>
        <v>0</v>
      </c>
      <c r="B27" s="3">
        <f t="shared" si="2"/>
        <v>0</v>
      </c>
      <c r="C27" s="4">
        <f t="shared" si="3"/>
        <v>0</v>
      </c>
      <c r="D27">
        <f t="shared" si="3"/>
        <v>0</v>
      </c>
      <c r="E27">
        <f t="shared" si="3"/>
        <v>0</v>
      </c>
      <c r="F27">
        <f>IF(Arkusz1!H42&gt;0,Arkusz1!A42,0)</f>
        <v>0</v>
      </c>
      <c r="G27">
        <f>IFERROR(VLOOKUP($F27,Arkusz1!$A$14:$J$34,Arkusz1!G$12),0)</f>
        <v>0</v>
      </c>
      <c r="H27">
        <f>IFERROR(VLOOKUP($F27,Arkusz1!$A$14:$J$34,Arkusz1!H$12),0)</f>
        <v>0</v>
      </c>
      <c r="I27">
        <f>IFERROR(VLOOKUP($F27,Arkusz1!$A$14:$J$34,Arkusz1!I$12),0)</f>
        <v>0</v>
      </c>
      <c r="J27">
        <f>IFERROR(VLOOKUP($F27,Arkusz1!$A$14:$J$34,Arkusz1!J$12),0)</f>
        <v>0</v>
      </c>
    </row>
    <row r="28" spans="1:10">
      <c r="A28">
        <f t="shared" si="1"/>
        <v>0</v>
      </c>
      <c r="B28" s="3">
        <f t="shared" si="2"/>
        <v>0</v>
      </c>
      <c r="C28" s="4">
        <f t="shared" si="3"/>
        <v>0</v>
      </c>
      <c r="D28">
        <f t="shared" si="3"/>
        <v>0</v>
      </c>
      <c r="E28">
        <f t="shared" si="3"/>
        <v>0</v>
      </c>
      <c r="F28">
        <f>IF(Arkusz1!H43&gt;0,Arkusz1!A43,0)</f>
        <v>0</v>
      </c>
      <c r="G28">
        <f>IFERROR(VLOOKUP($F28,Arkusz1!$A$14:$J$34,Arkusz1!G$12),0)</f>
        <v>0</v>
      </c>
      <c r="H28">
        <f>IFERROR(VLOOKUP($F28,Arkusz1!$A$14:$J$34,Arkusz1!H$12),0)</f>
        <v>0</v>
      </c>
      <c r="I28">
        <f>IFERROR(VLOOKUP($F28,Arkusz1!$A$14:$J$34,Arkusz1!I$12),0)</f>
        <v>0</v>
      </c>
      <c r="J28">
        <f>IFERROR(VLOOKUP($F28,Arkusz1!$A$14:$J$34,Arkusz1!J$12),0)</f>
        <v>0</v>
      </c>
    </row>
    <row r="29" spans="1:10">
      <c r="A29">
        <f t="shared" si="1"/>
        <v>0</v>
      </c>
      <c r="B29" s="3">
        <f t="shared" si="2"/>
        <v>0</v>
      </c>
      <c r="C29" s="4">
        <f t="shared" si="3"/>
        <v>0</v>
      </c>
      <c r="D29">
        <f t="shared" si="3"/>
        <v>0</v>
      </c>
      <c r="E29">
        <f t="shared" si="3"/>
        <v>0</v>
      </c>
      <c r="F29">
        <f>IF(Arkusz1!H44&gt;0,Arkusz1!A44,0)</f>
        <v>0</v>
      </c>
      <c r="G29">
        <f>IFERROR(VLOOKUP($F29,Arkusz1!$A$14:$J$34,Arkusz1!G$12),0)</f>
        <v>0</v>
      </c>
      <c r="H29">
        <f>IFERROR(VLOOKUP($F29,Arkusz1!$A$14:$J$34,Arkusz1!H$12),0)</f>
        <v>0</v>
      </c>
      <c r="I29">
        <f>IFERROR(VLOOKUP($F29,Arkusz1!$A$14:$J$34,Arkusz1!I$12),0)</f>
        <v>0</v>
      </c>
      <c r="J29">
        <f>IFERROR(VLOOKUP($F29,Arkusz1!$A$14:$J$34,Arkusz1!J$12),0)</f>
        <v>0</v>
      </c>
    </row>
    <row r="30" spans="1:10">
      <c r="A30">
        <f t="shared" si="1"/>
        <v>0</v>
      </c>
      <c r="B30" s="3">
        <f t="shared" si="2"/>
        <v>0</v>
      </c>
      <c r="C30" s="4">
        <f t="shared" si="3"/>
        <v>0</v>
      </c>
      <c r="D30">
        <f t="shared" si="3"/>
        <v>0</v>
      </c>
      <c r="E30">
        <f t="shared" si="3"/>
        <v>0</v>
      </c>
      <c r="F30">
        <f>IF(Arkusz1!H45&gt;0,Arkusz1!A45,0)</f>
        <v>0</v>
      </c>
      <c r="G30">
        <f>IFERROR(VLOOKUP($F30,Arkusz1!$A$14:$J$34,Arkusz1!G$12),0)</f>
        <v>0</v>
      </c>
      <c r="H30">
        <f>IFERROR(VLOOKUP($F30,Arkusz1!$A$14:$J$34,Arkusz1!H$12),0)</f>
        <v>0</v>
      </c>
      <c r="I30">
        <f>IFERROR(VLOOKUP($F30,Arkusz1!$A$14:$J$34,Arkusz1!I$12),0)</f>
        <v>0</v>
      </c>
      <c r="J30">
        <f>IFERROR(VLOOKUP($F30,Arkusz1!$A$14:$J$34,Arkusz1!J$12),0)</f>
        <v>0</v>
      </c>
    </row>
    <row r="31" spans="1:10">
      <c r="A31">
        <f t="shared" si="1"/>
        <v>0</v>
      </c>
      <c r="B31" s="3">
        <f t="shared" si="2"/>
        <v>0</v>
      </c>
      <c r="C31" s="4">
        <f t="shared" si="3"/>
        <v>0</v>
      </c>
      <c r="D31">
        <f t="shared" si="3"/>
        <v>0</v>
      </c>
      <c r="E31">
        <f t="shared" si="3"/>
        <v>0</v>
      </c>
      <c r="F31">
        <f>IF(Arkusz1!H49&gt;0,Arkusz1!A49,0)</f>
        <v>0</v>
      </c>
      <c r="G31">
        <f>IFERROR(VLOOKUP($F31,Arkusz1!$A$14:$J$34,Arkusz1!G$12),0)</f>
        <v>0</v>
      </c>
      <c r="H31">
        <f>IFERROR(VLOOKUP($F31,Arkusz1!$A$14:$J$34,Arkusz1!H$12),0)</f>
        <v>0</v>
      </c>
      <c r="I31">
        <f>IFERROR(VLOOKUP($F31,Arkusz1!$A$14:$J$34,Arkusz1!I$12),0)</f>
        <v>0</v>
      </c>
      <c r="J31">
        <f>IFERROR(VLOOKUP($F31,Arkusz1!$A$14:$J$34,Arkusz1!J$12),0)</f>
        <v>0</v>
      </c>
    </row>
    <row r="32" spans="1:10">
      <c r="A32">
        <f t="shared" si="1"/>
        <v>0</v>
      </c>
      <c r="B32" s="3">
        <f t="shared" si="2"/>
        <v>0</v>
      </c>
      <c r="C32" s="4">
        <f t="shared" si="3"/>
        <v>0</v>
      </c>
      <c r="D32">
        <f t="shared" si="3"/>
        <v>0</v>
      </c>
      <c r="E32">
        <f t="shared" si="3"/>
        <v>0</v>
      </c>
      <c r="F32">
        <f>IF(Arkusz1!H50&gt;0,Arkusz1!A50,0)</f>
        <v>0</v>
      </c>
      <c r="G32">
        <f>IFERROR(VLOOKUP($F32,Arkusz1!$A$14:$J$34,Arkusz1!G$12),0)</f>
        <v>0</v>
      </c>
      <c r="H32">
        <f>IFERROR(VLOOKUP($F32,Arkusz1!$A$14:$J$34,Arkusz1!H$12),0)</f>
        <v>0</v>
      </c>
      <c r="I32">
        <f>IFERROR(VLOOKUP($F32,Arkusz1!$A$14:$J$34,Arkusz1!I$12),0)</f>
        <v>0</v>
      </c>
      <c r="J32">
        <f>IFERROR(VLOOKUP($F32,Arkusz1!$A$14:$J$34,Arkusz1!J$12),0)</f>
        <v>0</v>
      </c>
    </row>
    <row r="33" spans="1:10">
      <c r="A33" t="e">
        <f t="shared" si="1"/>
        <v>#REF!</v>
      </c>
      <c r="B33" s="3" t="e">
        <f t="shared" si="2"/>
        <v>#REF!</v>
      </c>
      <c r="C33" s="4" t="e">
        <f t="shared" si="3"/>
        <v>#REF!</v>
      </c>
      <c r="D33" t="e">
        <f t="shared" si="3"/>
        <v>#REF!</v>
      </c>
      <c r="E33" t="e">
        <f t="shared" si="3"/>
        <v>#REF!</v>
      </c>
      <c r="F33" t="e">
        <f>IF(Arkusz1!#REF!&gt;0,Arkusz1!#REF!,0)</f>
        <v>#REF!</v>
      </c>
      <c r="G33">
        <f>IFERROR(VLOOKUP($F33,Arkusz1!$A$14:$J$34,Arkusz1!G$12),0)</f>
        <v>0</v>
      </c>
      <c r="H33">
        <f>IFERROR(VLOOKUP($F33,Arkusz1!$A$14:$J$34,Arkusz1!H$12),0)</f>
        <v>0</v>
      </c>
      <c r="I33">
        <f>IFERROR(VLOOKUP($F33,Arkusz1!$A$14:$J$34,Arkusz1!I$12),0)</f>
        <v>0</v>
      </c>
      <c r="J33">
        <f>IFERROR(VLOOKUP($F33,Arkusz1!$A$14:$J$34,Arkusz1!J$12),0)</f>
        <v>0</v>
      </c>
    </row>
    <row r="34" spans="1:10">
      <c r="A34">
        <f t="shared" si="1"/>
        <v>0</v>
      </c>
      <c r="B34" s="3">
        <f t="shared" si="2"/>
        <v>0</v>
      </c>
      <c r="C34" s="4">
        <f t="shared" si="3"/>
        <v>0</v>
      </c>
      <c r="D34">
        <f t="shared" si="3"/>
        <v>0</v>
      </c>
      <c r="E34">
        <f t="shared" si="3"/>
        <v>0</v>
      </c>
      <c r="F34">
        <f>IF(Arkusz1!H51&gt;0,Arkusz1!A51,0)</f>
        <v>0</v>
      </c>
      <c r="G34">
        <f>IFERROR(VLOOKUP($F34,Arkusz1!$A$14:$J$34,Arkusz1!G$12),0)</f>
        <v>0</v>
      </c>
      <c r="H34">
        <f>IFERROR(VLOOKUP($F34,Arkusz1!$A$14:$J$34,Arkusz1!H$12),0)</f>
        <v>0</v>
      </c>
      <c r="I34">
        <f>IFERROR(VLOOKUP($F34,Arkusz1!$A$14:$J$34,Arkusz1!I$12),0)</f>
        <v>0</v>
      </c>
      <c r="J34">
        <f>IFERROR(VLOOKUP($F34,Arkusz1!$A$14:$J$34,Arkusz1!J$12),0)</f>
        <v>0</v>
      </c>
    </row>
    <row r="35" spans="1:10">
      <c r="A35">
        <f t="shared" si="1"/>
        <v>0</v>
      </c>
      <c r="B35" s="3">
        <f t="shared" si="2"/>
        <v>0</v>
      </c>
      <c r="C35" s="4">
        <f t="shared" si="3"/>
        <v>0</v>
      </c>
      <c r="D35">
        <f t="shared" si="3"/>
        <v>0</v>
      </c>
      <c r="E35">
        <f t="shared" si="3"/>
        <v>0</v>
      </c>
      <c r="F35">
        <f>IF(Arkusz1!H52&gt;0,Arkusz1!A52,0)</f>
        <v>0</v>
      </c>
      <c r="G35">
        <f>IFERROR(VLOOKUP($F35,Arkusz1!$A$14:$J$34,Arkusz1!G$12),0)</f>
        <v>0</v>
      </c>
      <c r="H35">
        <f>IFERROR(VLOOKUP($F35,Arkusz1!$A$14:$J$34,Arkusz1!H$12),0)</f>
        <v>0</v>
      </c>
      <c r="I35">
        <f>IFERROR(VLOOKUP($F35,Arkusz1!$A$14:$J$34,Arkusz1!I$12),0)</f>
        <v>0</v>
      </c>
      <c r="J35">
        <f>IFERROR(VLOOKUP($F35,Arkusz1!$A$14:$J$34,Arkusz1!J$12),0)</f>
        <v>0</v>
      </c>
    </row>
    <row r="36" spans="1:10">
      <c r="A36">
        <f t="shared" si="1"/>
        <v>0</v>
      </c>
      <c r="B36" s="3">
        <f t="shared" si="2"/>
        <v>0</v>
      </c>
      <c r="C36" s="4">
        <f t="shared" si="3"/>
        <v>0</v>
      </c>
      <c r="D36">
        <f t="shared" si="3"/>
        <v>0</v>
      </c>
      <c r="E36">
        <f t="shared" si="3"/>
        <v>0</v>
      </c>
      <c r="F36">
        <f>IF(Arkusz1!H54&gt;0,Arkusz1!A54,0)</f>
        <v>0</v>
      </c>
      <c r="G36">
        <f>IFERROR(VLOOKUP($F36,Arkusz1!$A$14:$J$34,Arkusz1!G$12),0)</f>
        <v>0</v>
      </c>
      <c r="H36">
        <f>IFERROR(VLOOKUP($F36,Arkusz1!$A$14:$J$34,Arkusz1!H$12),0)</f>
        <v>0</v>
      </c>
      <c r="I36">
        <f>IFERROR(VLOOKUP($F36,Arkusz1!$A$14:$J$34,Arkusz1!I$12),0)</f>
        <v>0</v>
      </c>
      <c r="J36">
        <f>IFERROR(VLOOKUP($F36,Arkusz1!$A$14:$J$34,Arkusz1!J$12),0)</f>
        <v>0</v>
      </c>
    </row>
    <row r="37" spans="1:10">
      <c r="A37">
        <f t="shared" si="1"/>
        <v>0</v>
      </c>
      <c r="B37" s="3">
        <f t="shared" si="2"/>
        <v>0</v>
      </c>
      <c r="C37" s="4">
        <f t="shared" si="3"/>
        <v>0</v>
      </c>
      <c r="D37">
        <f t="shared" si="3"/>
        <v>0</v>
      </c>
      <c r="E37">
        <f t="shared" si="3"/>
        <v>0</v>
      </c>
      <c r="F37">
        <f>IF(Arkusz1!H55&gt;0,Arkusz1!A55,0)</f>
        <v>0</v>
      </c>
      <c r="G37">
        <f>IFERROR(VLOOKUP($F37,Arkusz1!$A$14:$J$34,Arkusz1!G$12),0)</f>
        <v>0</v>
      </c>
      <c r="H37">
        <f>IFERROR(VLOOKUP($F37,Arkusz1!$A$14:$J$34,Arkusz1!H$12),0)</f>
        <v>0</v>
      </c>
      <c r="I37">
        <f>IFERROR(VLOOKUP($F37,Arkusz1!$A$14:$J$34,Arkusz1!I$12),0)</f>
        <v>0</v>
      </c>
      <c r="J37">
        <f>IFERROR(VLOOKUP($F37,Arkusz1!$A$14:$J$34,Arkusz1!J$12),0)</f>
        <v>0</v>
      </c>
    </row>
    <row r="38" spans="1:10">
      <c r="A38">
        <f t="shared" si="1"/>
        <v>0</v>
      </c>
      <c r="B38" s="3">
        <f t="shared" si="2"/>
        <v>0</v>
      </c>
      <c r="C38" s="4">
        <f t="shared" si="3"/>
        <v>0</v>
      </c>
      <c r="D38">
        <f t="shared" si="3"/>
        <v>0</v>
      </c>
      <c r="E38">
        <f t="shared" si="3"/>
        <v>0</v>
      </c>
      <c r="F38">
        <f>IF(Arkusz1!H57&gt;0,Arkusz1!A57,0)</f>
        <v>0</v>
      </c>
      <c r="G38">
        <f>IFERROR(VLOOKUP($F38,Arkusz1!$A$14:$J$34,Arkusz1!G$12),0)</f>
        <v>0</v>
      </c>
      <c r="H38">
        <f>IFERROR(VLOOKUP($F38,Arkusz1!$A$14:$J$34,Arkusz1!H$12),0)</f>
        <v>0</v>
      </c>
      <c r="I38">
        <f>IFERROR(VLOOKUP($F38,Arkusz1!$A$14:$J$34,Arkusz1!I$12),0)</f>
        <v>0</v>
      </c>
      <c r="J38">
        <f>IFERROR(VLOOKUP($F38,Arkusz1!$A$14:$J$34,Arkusz1!J$12),0)</f>
        <v>0</v>
      </c>
    </row>
    <row r="39" spans="1:10">
      <c r="A39">
        <f t="shared" si="1"/>
        <v>0</v>
      </c>
      <c r="B39" s="3">
        <f t="shared" si="2"/>
        <v>0</v>
      </c>
      <c r="C39" s="4">
        <f t="shared" si="3"/>
        <v>0</v>
      </c>
      <c r="D39">
        <f t="shared" si="3"/>
        <v>0</v>
      </c>
      <c r="E39">
        <f t="shared" si="3"/>
        <v>0</v>
      </c>
      <c r="F39">
        <f>IF(Arkusz1!G58&gt;0,Arkusz1!A58,0)</f>
        <v>0</v>
      </c>
      <c r="G39">
        <f>IFERROR(VLOOKUP($F39,Arkusz1!$A$14:$J$34,Arkusz1!G$12),0)</f>
        <v>0</v>
      </c>
      <c r="H39">
        <f>IFERROR(VLOOKUP($F39,Arkusz1!$A$14:$J$34,Arkusz1!H$12),0)</f>
        <v>0</v>
      </c>
      <c r="I39">
        <f>IFERROR(VLOOKUP($F39,Arkusz1!$A$14:$J$34,Arkusz1!I$12),0)</f>
        <v>0</v>
      </c>
      <c r="J39">
        <f>IFERROR(VLOOKUP($F39,Arkusz1!$A$14:$J$34,Arkusz1!J$12),0)</f>
        <v>0</v>
      </c>
    </row>
    <row r="40" spans="1:10">
      <c r="A40">
        <f t="shared" si="1"/>
        <v>0</v>
      </c>
      <c r="B40" s="3">
        <f t="shared" si="2"/>
        <v>0</v>
      </c>
      <c r="C40" s="4">
        <f t="shared" si="3"/>
        <v>0</v>
      </c>
      <c r="D40">
        <f t="shared" si="3"/>
        <v>0</v>
      </c>
      <c r="E40">
        <f t="shared" si="3"/>
        <v>0</v>
      </c>
      <c r="F40">
        <f>IF(Arkusz1!H59&gt;0,Arkusz1!#REF!,0)</f>
        <v>0</v>
      </c>
      <c r="G40">
        <f>IFERROR(VLOOKUP($F40,Arkusz1!$A$14:$J$34,Arkusz1!G$12),0)</f>
        <v>0</v>
      </c>
      <c r="H40">
        <f>IFERROR(VLOOKUP($F40,Arkusz1!$A$14:$J$34,Arkusz1!H$12),0)</f>
        <v>0</v>
      </c>
      <c r="I40">
        <f>IFERROR(VLOOKUP($F40,Arkusz1!$A$14:$J$34,Arkusz1!I$12),0)</f>
        <v>0</v>
      </c>
      <c r="J40">
        <f>IFERROR(VLOOKUP($F40,Arkusz1!$A$14:$J$34,Arkusz1!J$12),0)</f>
        <v>0</v>
      </c>
    </row>
    <row r="41" spans="1:10">
      <c r="A41">
        <f t="shared" si="1"/>
        <v>0</v>
      </c>
      <c r="B41" s="3">
        <f t="shared" si="2"/>
        <v>0</v>
      </c>
      <c r="C41" s="4">
        <f t="shared" si="3"/>
        <v>0</v>
      </c>
      <c r="D41">
        <f t="shared" si="3"/>
        <v>0</v>
      </c>
      <c r="E41">
        <f t="shared" si="3"/>
        <v>0</v>
      </c>
      <c r="F41">
        <f>IF(Arkusz1!H60&gt;0,Arkusz1!A60,0)</f>
        <v>0</v>
      </c>
      <c r="G41">
        <f>IFERROR(VLOOKUP($F41,Arkusz1!$A$14:$J$34,Arkusz1!G$12),0)</f>
        <v>0</v>
      </c>
      <c r="H41">
        <f>IFERROR(VLOOKUP($F41,Arkusz1!$A$14:$J$34,Arkusz1!H$12),0)</f>
        <v>0</v>
      </c>
      <c r="I41">
        <f>IFERROR(VLOOKUP($F41,Arkusz1!$A$14:$J$34,Arkusz1!I$12),0)</f>
        <v>0</v>
      </c>
      <c r="J41">
        <f>IFERROR(VLOOKUP($F41,Arkusz1!$A$14:$J$34,Arkusz1!J$12),0)</f>
        <v>0</v>
      </c>
    </row>
    <row r="42" spans="1:10">
      <c r="A42">
        <f t="shared" si="1"/>
        <v>0</v>
      </c>
      <c r="B42" s="3">
        <f t="shared" si="2"/>
        <v>0</v>
      </c>
      <c r="C42" s="4">
        <f t="shared" si="3"/>
        <v>0</v>
      </c>
      <c r="D42">
        <f t="shared" si="3"/>
        <v>0</v>
      </c>
      <c r="E42">
        <f t="shared" si="3"/>
        <v>0</v>
      </c>
      <c r="F42">
        <f>IF(Arkusz1!H61&gt;0,Arkusz1!A61,0)</f>
        <v>0</v>
      </c>
      <c r="G42">
        <f>IFERROR(VLOOKUP($F42,Arkusz1!$A$14:$J$34,Arkusz1!G$12),0)</f>
        <v>0</v>
      </c>
      <c r="H42">
        <f>IFERROR(VLOOKUP($F42,Arkusz1!$A$14:$J$34,Arkusz1!H$12),0)</f>
        <v>0</v>
      </c>
      <c r="I42">
        <f>IFERROR(VLOOKUP($F42,Arkusz1!$A$14:$J$34,Arkusz1!I$12),0)</f>
        <v>0</v>
      </c>
      <c r="J42">
        <f>IFERROR(VLOOKUP($F42,Arkusz1!$A$14:$J$34,Arkusz1!J$12),0)</f>
        <v>0</v>
      </c>
    </row>
    <row r="43" spans="1:10">
      <c r="A43">
        <f t="shared" si="1"/>
        <v>0</v>
      </c>
      <c r="B43" s="3">
        <f t="shared" si="2"/>
        <v>0</v>
      </c>
      <c r="C43" s="4">
        <f t="shared" si="3"/>
        <v>0</v>
      </c>
      <c r="D43">
        <f t="shared" si="3"/>
        <v>0</v>
      </c>
      <c r="E43">
        <f t="shared" si="3"/>
        <v>0</v>
      </c>
      <c r="F43">
        <f>IF(Arkusz1!H62&gt;0,Arkusz1!A62,0)</f>
        <v>0</v>
      </c>
      <c r="G43">
        <f>IFERROR(VLOOKUP($F43,Arkusz1!$A$14:$J$34,Arkusz1!G$12),0)</f>
        <v>0</v>
      </c>
      <c r="H43">
        <f>IFERROR(VLOOKUP($F43,Arkusz1!$A$14:$J$34,Arkusz1!H$12),0)</f>
        <v>0</v>
      </c>
      <c r="I43">
        <f>IFERROR(VLOOKUP($F43,Arkusz1!$A$14:$J$34,Arkusz1!I$12),0)</f>
        <v>0</v>
      </c>
      <c r="J43">
        <f>IFERROR(VLOOKUP($F43,Arkusz1!$A$14:$J$34,Arkusz1!J$12),0)</f>
        <v>0</v>
      </c>
    </row>
    <row r="44" spans="1:10">
      <c r="A44">
        <f t="shared" si="1"/>
        <v>0</v>
      </c>
      <c r="B44" s="3">
        <f t="shared" si="2"/>
        <v>0</v>
      </c>
      <c r="C44" s="4">
        <f t="shared" si="3"/>
        <v>0</v>
      </c>
      <c r="D44">
        <f t="shared" si="3"/>
        <v>0</v>
      </c>
      <c r="E44">
        <f t="shared" si="3"/>
        <v>0</v>
      </c>
      <c r="F44">
        <f>IF(Arkusz1!H63&gt;0,Arkusz1!A63,0)</f>
        <v>0</v>
      </c>
      <c r="G44">
        <f>IFERROR(VLOOKUP($F44,Arkusz1!$A$14:$J$34,Arkusz1!G$12),0)</f>
        <v>0</v>
      </c>
      <c r="H44">
        <f>IFERROR(VLOOKUP($F44,Arkusz1!$A$14:$J$34,Arkusz1!H$12),0)</f>
        <v>0</v>
      </c>
      <c r="I44">
        <f>IFERROR(VLOOKUP($F44,Arkusz1!$A$14:$J$34,Arkusz1!I$12),0)</f>
        <v>0</v>
      </c>
      <c r="J44">
        <f>IFERROR(VLOOKUP($F44,Arkusz1!$A$14:$J$34,Arkusz1!J$12),0)</f>
        <v>0</v>
      </c>
    </row>
    <row r="45" spans="1:10">
      <c r="A45" t="e">
        <f t="shared" si="1"/>
        <v>#REF!</v>
      </c>
      <c r="B45" s="3" t="e">
        <f t="shared" si="2"/>
        <v>#REF!</v>
      </c>
      <c r="C45" s="4" t="e">
        <f t="shared" si="3"/>
        <v>#REF!</v>
      </c>
      <c r="D45" t="e">
        <f t="shared" si="3"/>
        <v>#REF!</v>
      </c>
      <c r="E45" t="e">
        <f t="shared" si="3"/>
        <v>#REF!</v>
      </c>
      <c r="F45" t="e">
        <f>IF(Arkusz1!#REF!&gt;0,Arkusz1!#REF!,0)</f>
        <v>#REF!</v>
      </c>
      <c r="G45">
        <f>IFERROR(VLOOKUP($F45,Arkusz1!$A$14:$J$34,Arkusz1!G$12),0)</f>
        <v>0</v>
      </c>
      <c r="H45">
        <f>IFERROR(VLOOKUP($F45,Arkusz1!$A$14:$J$34,Arkusz1!H$12),0)</f>
        <v>0</v>
      </c>
      <c r="I45">
        <f>IFERROR(VLOOKUP($F45,Arkusz1!$A$14:$J$34,Arkusz1!I$12),0)</f>
        <v>0</v>
      </c>
      <c r="J45">
        <f>IFERROR(VLOOKUP($F45,Arkusz1!$A$14:$J$34,Arkusz1!J$12),0)</f>
        <v>0</v>
      </c>
    </row>
    <row r="46" spans="1:10">
      <c r="A46">
        <f t="shared" si="1"/>
        <v>0</v>
      </c>
      <c r="B46" s="3">
        <f t="shared" si="2"/>
        <v>0</v>
      </c>
      <c r="C46" s="4">
        <f t="shared" si="3"/>
        <v>0</v>
      </c>
      <c r="D46">
        <f t="shared" si="3"/>
        <v>0</v>
      </c>
      <c r="E46">
        <f t="shared" si="3"/>
        <v>0</v>
      </c>
      <c r="F46">
        <f>IF(Arkusz1!H64&gt;0,Arkusz1!A64,0)</f>
        <v>0</v>
      </c>
      <c r="G46">
        <f>IFERROR(VLOOKUP($F46,Arkusz1!$A$14:$J$34,Arkusz1!G$12),0)</f>
        <v>0</v>
      </c>
      <c r="H46">
        <f>IFERROR(VLOOKUP($F46,Arkusz1!$A$14:$J$34,Arkusz1!H$12),0)</f>
        <v>0</v>
      </c>
      <c r="I46">
        <f>IFERROR(VLOOKUP($F46,Arkusz1!$A$14:$J$34,Arkusz1!I$12),0)</f>
        <v>0</v>
      </c>
      <c r="J46">
        <f>IFERROR(VLOOKUP($F46,Arkusz1!$A$14:$J$34,Arkusz1!J$12),0)</f>
        <v>0</v>
      </c>
    </row>
    <row r="47" spans="1:10">
      <c r="A47">
        <f t="shared" si="1"/>
        <v>0</v>
      </c>
      <c r="B47" s="3">
        <f t="shared" si="2"/>
        <v>0</v>
      </c>
      <c r="C47" s="4">
        <f t="shared" si="3"/>
        <v>0</v>
      </c>
      <c r="D47">
        <f t="shared" si="3"/>
        <v>0</v>
      </c>
      <c r="E47">
        <f t="shared" si="3"/>
        <v>0</v>
      </c>
      <c r="F47">
        <f>IF(Arkusz1!H65&gt;0,Arkusz1!A65,0)</f>
        <v>0</v>
      </c>
      <c r="G47">
        <f>IFERROR(VLOOKUP($F47,Arkusz1!$A$14:$J$34,Arkusz1!G$12),0)</f>
        <v>0</v>
      </c>
      <c r="H47">
        <f>IFERROR(VLOOKUP($F47,Arkusz1!$A$14:$J$34,Arkusz1!H$12),0)</f>
        <v>0</v>
      </c>
      <c r="I47">
        <f>IFERROR(VLOOKUP($F47,Arkusz1!$A$14:$J$34,Arkusz1!I$12),0)</f>
        <v>0</v>
      </c>
      <c r="J47">
        <f>IFERROR(VLOOKUP($F47,Arkusz1!$A$14:$J$34,Arkusz1!J$12),0)</f>
        <v>0</v>
      </c>
    </row>
    <row r="48" spans="1:10">
      <c r="A48">
        <f t="shared" si="1"/>
        <v>0</v>
      </c>
      <c r="B48" s="3">
        <f t="shared" si="2"/>
        <v>0</v>
      </c>
      <c r="C48" s="4">
        <f t="shared" si="3"/>
        <v>0</v>
      </c>
      <c r="D48">
        <f t="shared" si="3"/>
        <v>0</v>
      </c>
      <c r="E48">
        <f t="shared" si="3"/>
        <v>0</v>
      </c>
      <c r="F48">
        <f>IF(Arkusz1!H66&gt;0,Arkusz1!A66,0)</f>
        <v>0</v>
      </c>
      <c r="G48">
        <f>IFERROR(VLOOKUP($F48,Arkusz1!$A$14:$J$34,Arkusz1!G$12),0)</f>
        <v>0</v>
      </c>
      <c r="H48">
        <f>IFERROR(VLOOKUP($F48,Arkusz1!$A$14:$J$34,Arkusz1!H$12),0)</f>
        <v>0</v>
      </c>
      <c r="I48">
        <f>IFERROR(VLOOKUP($F48,Arkusz1!$A$14:$J$34,Arkusz1!I$12),0)</f>
        <v>0</v>
      </c>
      <c r="J48">
        <f>IFERROR(VLOOKUP($F48,Arkusz1!$A$14:$J$34,Arkusz1!J$12),0)</f>
        <v>0</v>
      </c>
    </row>
  </sheetData>
  <sheetProtection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Baza PQ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Norbert</dc:creator>
  <cp:lastModifiedBy>Klaudia Maćkowiak</cp:lastModifiedBy>
  <cp:lastPrinted>2024-03-04T13:37:32Z</cp:lastPrinted>
  <dcterms:created xsi:type="dcterms:W3CDTF">2020-11-28T13:42:57Z</dcterms:created>
  <dcterms:modified xsi:type="dcterms:W3CDTF">2025-03-20T11:42:20Z</dcterms:modified>
</cp:coreProperties>
</file>